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21864" windowHeight="9000" firstSheet="1" activeTab="1"/>
  </bookViews>
  <sheets>
    <sheet name="foxz" sheetId="2" state="veryHidden" r:id="rId1"/>
    <sheet name="Sheet1" sheetId="1" r:id="rId2"/>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3" i="1" l="1"/>
  <c r="L23" i="1"/>
  <c r="M26" i="1"/>
  <c r="L26" i="1"/>
  <c r="J10" i="1" l="1"/>
  <c r="I13" i="1"/>
  <c r="H13" i="1" s="1"/>
  <c r="G13" i="1" s="1"/>
  <c r="I12" i="1"/>
  <c r="H12" i="1" s="1"/>
  <c r="G12" i="1" s="1"/>
  <c r="I11" i="1" l="1"/>
  <c r="I14" i="1"/>
  <c r="E14" i="1"/>
  <c r="E26" i="1" l="1"/>
  <c r="H14" i="1"/>
  <c r="G14" i="1" s="1"/>
  <c r="H11" i="1"/>
  <c r="M9" i="1"/>
  <c r="L9" i="1"/>
  <c r="L27" i="1" l="1"/>
  <c r="M27" i="1"/>
  <c r="K28" i="1"/>
  <c r="G28" i="1" s="1"/>
  <c r="M17" i="1"/>
  <c r="L17" i="1"/>
  <c r="L20" i="1"/>
  <c r="K20" i="1" s="1"/>
  <c r="M20" i="1"/>
  <c r="H10" i="1"/>
  <c r="I10" i="1"/>
  <c r="G11" i="1"/>
  <c r="G10" i="1"/>
  <c r="G27" i="1" l="1"/>
  <c r="F27" i="1" s="1"/>
  <c r="F28" i="1"/>
  <c r="F10" i="1"/>
  <c r="F9" i="1" s="1"/>
  <c r="K27" i="1"/>
  <c r="K26" i="1"/>
  <c r="K25" i="1" s="1"/>
  <c r="K24" i="1" s="1"/>
  <c r="M25" i="1"/>
  <c r="M24" i="1" s="1"/>
  <c r="L25" i="1"/>
  <c r="L24" i="1" s="1"/>
  <c r="H15" i="1"/>
  <c r="I15" i="1"/>
  <c r="J15" i="1"/>
  <c r="L21" i="1"/>
  <c r="M21" i="1"/>
  <c r="L19" i="1"/>
  <c r="M19" i="1"/>
  <c r="L16" i="1"/>
  <c r="M16" i="1"/>
  <c r="K23" i="1"/>
  <c r="K22" i="1"/>
  <c r="G22" i="1" s="1"/>
  <c r="F22" i="1" s="1"/>
  <c r="G20" i="1"/>
  <c r="K18" i="1"/>
  <c r="G18" i="1" s="1"/>
  <c r="F18" i="1" s="1"/>
  <c r="K17" i="1"/>
  <c r="G9" i="1"/>
  <c r="H9" i="1"/>
  <c r="J9" i="1"/>
  <c r="I9" i="1"/>
  <c r="G23" i="1" l="1"/>
  <c r="G21" i="1" s="1"/>
  <c r="F21" i="1" s="1"/>
  <c r="G19" i="1"/>
  <c r="F19" i="1" s="1"/>
  <c r="F20" i="1"/>
  <c r="H8" i="1"/>
  <c r="H7" i="1" s="1"/>
  <c r="K16" i="1"/>
  <c r="J8" i="1"/>
  <c r="J7" i="1" s="1"/>
  <c r="G17" i="1"/>
  <c r="G26" i="1"/>
  <c r="F26" i="1" s="1"/>
  <c r="G25" i="1"/>
  <c r="M15" i="1"/>
  <c r="M8" i="1" s="1"/>
  <c r="M7" i="1" s="1"/>
  <c r="L15" i="1"/>
  <c r="L8" i="1" s="1"/>
  <c r="L7" i="1" s="1"/>
  <c r="K21" i="1"/>
  <c r="K19" i="1"/>
  <c r="I8" i="1"/>
  <c r="I7" i="1" s="1"/>
  <c r="F23" i="1" l="1"/>
  <c r="G24" i="1"/>
  <c r="F24" i="1" s="1"/>
  <c r="F25" i="1"/>
  <c r="G16" i="1"/>
  <c r="F16" i="1" s="1"/>
  <c r="F17" i="1"/>
  <c r="G15" i="1"/>
  <c r="K15" i="1"/>
  <c r="K8" i="1" s="1"/>
  <c r="K7" i="1" s="1"/>
  <c r="G8" i="1" l="1"/>
  <c r="G7" i="1" s="1"/>
  <c r="F15" i="1"/>
  <c r="F8" i="1" s="1"/>
  <c r="F7" i="1" s="1"/>
</calcChain>
</file>

<file path=xl/sharedStrings.xml><?xml version="1.0" encoding="utf-8"?>
<sst xmlns="http://schemas.openxmlformats.org/spreadsheetml/2006/main" count="81" uniqueCount="63">
  <si>
    <t>PHỤ LỤC</t>
  </si>
  <si>
    <t>Đơn vị tính: Triệu đồng</t>
  </si>
  <si>
    <t>TT</t>
  </si>
  <si>
    <t>Nội dung, công trình</t>
  </si>
  <si>
    <t>Địa điểm 
thực hiện</t>
  </si>
  <si>
    <t>Quy mô
 đầu tư xây dựng</t>
  </si>
  <si>
    <t>Chủ đầu tư</t>
  </si>
  <si>
    <t>Vốn đầu tư</t>
  </si>
  <si>
    <t>Vốn sự nghiệp</t>
  </si>
  <si>
    <t>Ghi chú</t>
  </si>
  <si>
    <t>Tổng cộng</t>
  </si>
  <si>
    <t>Vốn ngân sách địa phương</t>
  </si>
  <si>
    <t>TỔNG CỘNG</t>
  </si>
  <si>
    <t>A</t>
  </si>
  <si>
    <t>Hợp phần thứ nhất: Các nội dung chung thực hiện trên địa bàn toàn tỉnh (chỉ thực hiện tại vùng đồng bào dân tộc thiểu số và miền núi đối với những nội dung Hợp phần thứ hai không quy định, nhằm đạt được các mục tiêu, chỉ tiêu của Chương trình)</t>
  </si>
  <si>
    <t>I</t>
  </si>
  <si>
    <t>Nguồn vốn đầu tư phát triển</t>
  </si>
  <si>
    <t xml:space="preserve">Nội dung thành phần 02: Phát triển hạ tầng kinh tế - xã hội nông thôn toàn diện, đồng bộ, hiện đại, kết nối hiệu quả với đô thị và thích ứng với biến đổi khí hậu </t>
  </si>
  <si>
    <t>2.1</t>
  </si>
  <si>
    <t>Trung tâm dịch vụ tổng hợp xã</t>
  </si>
  <si>
    <t>II</t>
  </si>
  <si>
    <t>Nguồn vốn sự nghiệp</t>
  </si>
  <si>
    <t xml:space="preserve">Nội dung thành phần 05: Nâng cao chất lượng dịch vụ hành chính công, trợ giúp pháp lý và thúc đẩy bình đẳng giới </t>
  </si>
  <si>
    <t>1.1</t>
  </si>
  <si>
    <t>Trung Tâm phục vụ Hành chính công xã</t>
  </si>
  <si>
    <t>1.2</t>
  </si>
  <si>
    <t>Nội dung thành phần 07: Xây dựng môi trường và cảnh quan nông thôn sáng, xanh, sạch, đẹp, an toàn và thích ứng với biến đổi khí hậu; tăng cường công tác bảo đảm an toàn thực phẩm tại khu vực nông thôn</t>
  </si>
  <si>
    <t>3.1</t>
  </si>
  <si>
    <t>3.2</t>
  </si>
  <si>
    <t>Nội dung 02: Triển khai hiệu quả Phong trào “Nông dân thi đua sản xuất kinh doanh giỏi, đoàn kết giúp nhau làm giàu và giảm nghèo bền vững”; xây dựng các chi Hội Nông dân nghề nghiệp, tổ Hội Nông dân nghề nghiệp theo nguyên tắc “5 tự”, “5 cùng”; Đề án “Hội Nông dân Việt Nam tham gia phát triển kinh tế tập thể trong nông nghiệp đến năm 2030”; Đề án “Tuyên truyền, vận động, hướng dẫn nông dân sản xuất, kinh doanh nông sản, thực phẩm an toàn vì sức khoẻ cộng đồng giai đoạn 2026 - 2030</t>
  </si>
  <si>
    <t>Xã Quảng Phú</t>
  </si>
  <si>
    <t xml:space="preserve">UBMTTQ Việt Nam xã </t>
  </si>
  <si>
    <t>HỢP PHẦN THỨ HAI: Nội dung đặc thù phát triển KT-XH vùng đồng bào DTTS&amp;MN</t>
  </si>
  <si>
    <r>
      <rPr>
        <b/>
        <sz val="12"/>
        <rFont val="Times New Roman"/>
        <family val="1"/>
      </rPr>
      <t>Nội dung 02:</t>
    </r>
    <r>
      <rPr>
        <sz val="12"/>
        <rFont val="Times New Roman"/>
        <family val="1"/>
      </rPr>
      <t xml:space="preserve"> Đổi mới toàn diện việc giải quyết thủ tục hành chính, cung cấp dịch vụ công không phụ thuộc địa giới hành chính</t>
    </r>
  </si>
  <si>
    <r>
      <rPr>
        <b/>
        <sz val="12"/>
        <rFont val="Times New Roman"/>
        <family val="1"/>
      </rPr>
      <t>Nội dung 03:</t>
    </r>
    <r>
      <rPr>
        <sz val="12"/>
        <rFont val="Times New Roman"/>
        <family val="1"/>
      </rPr>
      <t xml:space="preserve"> Nâng cao nhận thức, tăng cường khả năng tiếp cận pháp luật và thụ hưởng dịch vụ trợ giúp pháp lý, hỗ trợ pháp lý, biện pháp bảo đảm, đăng ký biện pháp bảo đảm, bồi thường của Nhà nước cho người dân; tăng cường phổ biến, giáo dục pháp luật và </t>
    </r>
  </si>
  <si>
    <r>
      <rPr>
        <b/>
        <sz val="12"/>
        <rFont val="Times New Roman"/>
        <family val="1"/>
      </rPr>
      <t>Nội dung 03:</t>
    </r>
    <r>
      <rPr>
        <sz val="12"/>
        <rFont val="Times New Roman"/>
        <family val="1"/>
      </rPr>
      <t xml:space="preserve"> Gìn giữ, cải tạo và phát triển cảnh quan môi trường nông thôn sáng - xanh - sạch - đẹp, bảo tồn không gian làng quê, cảnh quan thiên nhiên và bản sắc văn hóa địa phương. Phát triển mô hình thôn sinh thái, khu dân cư kiểu mẫu, mở rộng không gi</t>
    </r>
  </si>
  <si>
    <r>
      <rPr>
        <b/>
        <sz val="12"/>
        <rFont val="Times New Roman"/>
        <family val="1"/>
      </rPr>
      <t xml:space="preserve">Nội dung 01: </t>
    </r>
    <r>
      <rPr>
        <sz val="12"/>
        <rFont val="Times New Roman"/>
        <family val="1"/>
      </rPr>
      <t>Tuyên truyền, vận động phát huy vai trò chủ thể của người dân trong xây dựng nông thôn mới, giảm nghèo bền vững, phát triển kinh tế vùng đồng bào dân tộc thiểu số và miền núi. Triển khai hiệu quả Cuộc vận động “Toàn dân đoàn kết xây dựng NTM,</t>
    </r>
  </si>
  <si>
    <t>Nội dung thành phần 01: Hỗ trợ giải quyết nhu cầu thiết
yếu và ổn định địa bàn vùng đồng bào DTTS&amp;MN</t>
  </si>
  <si>
    <t>Đầu tư nâng cấp, mở rộng từ Quốc lộ 28 (Ngã 4 Buôn Kruế) đến giáp sông Krông Nô</t>
  </si>
  <si>
    <t>-</t>
  </si>
  <si>
    <t>Tổng mức đầu tư</t>
  </si>
  <si>
    <t>Kế hoạch vốn năm 2026</t>
  </si>
  <si>
    <t>Thôn Đăk Nang</t>
  </si>
  <si>
    <t>Phòng Văn hóa - Xã hội xã</t>
  </si>
  <si>
    <t>B</t>
  </si>
  <si>
    <t xml:space="preserve">Văn Phòng HĐND&amp;UBND xã </t>
  </si>
  <si>
    <t>Thôn Duy Xuyên</t>
  </si>
  <si>
    <t>PHÂN BỔ DỰ TOÁN CHI NGÂN SÁCH NHÀ NƯỚC, KẾ HOẠCH ĐẦU TƯ CÔNG VỐN NGÂN SÁCH NHÀ NƯỚC NĂM 2026 THỰC HIỆN CHƯƠNG TRÌNH MỰC TIÊU QUỐC GIA 
NÔNG THÔN MỚI,  GIẢM NGHÈO BỀN VỮNG VÀ PHÁT TRIỂN KINH TẾ - XÃ  HỘI VÙNG ĐỒNG BÀO DÂN TỘC THIỂU SỐ VÀ MIỀN NÚI GIAI ĐOẠN 2026-2030</t>
  </si>
  <si>
    <r>
      <rPr>
        <b/>
        <sz val="12"/>
        <rFont val="Times New Roman"/>
        <family val="1"/>
      </rPr>
      <t xml:space="preserve">Nội dung 02: </t>
    </r>
    <r>
      <rPr>
        <sz val="12"/>
        <rFont val="Times New Roman"/>
        <family val="1"/>
      </rPr>
      <t>Phổ biến, giáo dục pháp luật và tuyên truyền, vận động đồng bào DTTS&amp;MN. Tăng cường, nâng cao khả năng tiếp cập và thụ hưởng hoạt động trợ giúp pháp lý, hoà giải ở cơ sở, biện pháp bảo đảm, đăng ký biện pháp bảo đảm, bồi thường của Nhà nước cho vùng đồng bào DTTS&amp;MN;</t>
    </r>
  </si>
  <si>
    <r>
      <rPr>
        <b/>
        <sz val="12"/>
        <rFont val="Times New Roman"/>
        <family val="1"/>
      </rPr>
      <t>Nội dung 06:</t>
    </r>
    <r>
      <rPr>
        <sz val="12"/>
        <rFont val="Times New Roman"/>
        <family val="1"/>
      </rPr>
      <t xml:space="preserve"> Giải quyết những vấn đề cấp thiết vùng đồng bào DTTS&amp;MN, bao gồm: Giải quyết tình trạng thiếu đất ở, nhà ở; quy hoạch, sắp xếp, bố trí ổn định dân cư cho đồng bào DTTS còn di cư tự do và ở những nơi cần thiết; hỗ trợ đất ở, nhà ở cho các hộ trong diện quy hoạch, sắp xếp, bố trí ổn định dân cư; hỗ trợ đất sản xuất đối với đối tượng thay đổi chỗ ở khi bố trí quy hoạch, sắp xếp, ổn định dân cư; hỗ trợ kinh phí di chuyển các hộ từ nơi ở cũ đến nơi tái định cư; xây dựng mới hoặc cải tạo, nâng cấp công trình chống sạt lở tại những điểm xã, thôn có nguy cơ sạt lở cao, ảnh hưởng trực tiếp đến khu vực dân cư, trường học; đầu tư xây dựng nhà hoả táng, quy hoạch, bố trí quỹ đất làm các khu nghĩa địa, nghĩa trang tập trung vùng đồng bào DTTS;</t>
    </r>
  </si>
  <si>
    <t>Nội dung thành phần 05: Công tác truyền thông, tuyên
truyền; ứng dụng CNTT, chuyển đổi số hỗ trợ phát triển KTXH vùng đồng bào Dân tộc thiểu số và Miền núi</t>
  </si>
  <si>
    <t>Vốn ngân sách Trung ương</t>
  </si>
  <si>
    <t>Nội dung thành phần 08: Phát huy vai trò của Mặt trận Tổ quốc Việt Nam  và các tổ chức chính trị - xã hội trong xây dựng nông thôn mới, giảm nghèo bền vưỡng và đồng bào Dân tộc thiểu số và Miền núi</t>
  </si>
  <si>
    <t>Đầu tư xây dựng Trường Mầm non Hoàng Anh (Phân hiệu Phú Lợi)</t>
  </si>
  <si>
    <t>Thôn Phú Lợi</t>
  </si>
  <si>
    <t>Nạo vét kênh tiêu thôn Phú Thịnh đến thôn Duy Xuyên</t>
  </si>
  <si>
    <t>Nạo vét quy mô kênh với tổng chiều dài khoảng 1,5km</t>
  </si>
  <si>
    <t>Sửa chữa nhà lớp học, cổng, tường rào và các hạng mục phụ trợ khác</t>
  </si>
  <si>
    <t>Thôn Phú Thịnh, Đức Xuyên, Duy Xuyên</t>
  </si>
  <si>
    <t>Quy mô chiều dài khoảng 520m đường cấp V miền núi</t>
  </si>
  <si>
    <t>Nâng cấp, sửa chữa, cải tạo đường từ Nhà bà Trần Thị Vân đến đường bê tông thôn Xuyên Tân (cũ) và từ nhà ông Hồng Sinh đến nhà bà Nguyễn Thị Hai</t>
  </si>
  <si>
    <t>(Kèm theo Tờ trình số       /NQ-HĐND ngày      tháng 8 năm 2026 của Hội đồng nhân dân xã Quảng Phú)</t>
  </si>
  <si>
    <t>Quy mô chiều dài khoảng 525m đường giao thông nông thôn cấp 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</si>
</sst>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_);_(* \(#,##0.00\);_(* &quot;-&quot;??_);_(@_)"/>
    <numFmt numFmtId="165" formatCode="_-* #,##0\ _₫_-;\-* #,##0\ _₫_-;_-* &quot;-&quot;??\ _₫_-;_-@_-"/>
    <numFmt numFmtId="166" formatCode="_(* #,##0_);_(* \(#,##0\);_(* &quot;-&quot;??_);_(@_)"/>
  </numFmts>
  <fonts count="7" x14ac:knownFonts="1">
    <font>
      <sz val="11"/>
      <color theme="1"/>
      <name val="Calibri"/>
      <family val="2"/>
      <scheme val="minor"/>
    </font>
    <font>
      <sz val="11"/>
      <color theme="1"/>
      <name val="Calibri"/>
      <family val="2"/>
      <scheme val="minor"/>
    </font>
    <font>
      <sz val="10"/>
      <name val="Arial"/>
      <family val="2"/>
    </font>
    <font>
      <sz val="12"/>
      <name val="Times New Roman"/>
      <family val="1"/>
    </font>
    <font>
      <sz val="11"/>
      <color indexed="8"/>
      <name val="Calibri"/>
      <family val="2"/>
    </font>
    <font>
      <b/>
      <sz val="12"/>
      <name val="Times New Roman"/>
      <family val="1"/>
    </font>
    <font>
      <i/>
      <sz val="12"/>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164" fontId="1" fillId="0" borderId="0" applyFont="0" applyFill="0" applyBorder="0" applyAlignment="0" applyProtection="0"/>
    <xf numFmtId="0" fontId="2" fillId="0" borderId="0"/>
    <xf numFmtId="43" fontId="2" fillId="0" borderId="0" applyFont="0" applyFill="0" applyBorder="0" applyAlignment="0" applyProtection="0"/>
    <xf numFmtId="164" fontId="4" fillId="0" borderId="0" applyFont="0" applyFill="0" applyBorder="0" applyAlignment="0" applyProtection="0"/>
  </cellStyleXfs>
  <cellXfs count="50">
    <xf numFmtId="0" fontId="0" fillId="0" borderId="0" xfId="0"/>
    <xf numFmtId="0" fontId="3" fillId="0" borderId="0" xfId="0" applyFont="1" applyFill="1" applyAlignment="1">
      <alignment vertical="center" wrapText="1"/>
    </xf>
    <xf numFmtId="165" fontId="3" fillId="0" borderId="0" xfId="0" applyNumberFormat="1" applyFont="1" applyFill="1" applyAlignment="1">
      <alignment vertical="center" wrapText="1"/>
    </xf>
    <xf numFmtId="3" fontId="3" fillId="0" borderId="0" xfId="0" applyNumberFormat="1" applyFont="1" applyFill="1" applyAlignment="1">
      <alignment vertical="center" wrapText="1"/>
    </xf>
    <xf numFmtId="0" fontId="5" fillId="0" borderId="0" xfId="0" applyFont="1" applyFill="1" applyAlignment="1">
      <alignment vertical="center" wrapText="1"/>
    </xf>
    <xf numFmtId="165" fontId="5" fillId="0" borderId="0" xfId="0" applyNumberFormat="1" applyFont="1" applyFill="1" applyAlignment="1">
      <alignment vertical="center" wrapText="1"/>
    </xf>
    <xf numFmtId="3" fontId="3" fillId="0" borderId="0" xfId="0" applyNumberFormat="1" applyFont="1" applyFill="1"/>
    <xf numFmtId="166" fontId="5" fillId="0" borderId="0" xfId="0" applyNumberFormat="1" applyFont="1" applyFill="1" applyAlignment="1">
      <alignment vertical="center" wrapText="1"/>
    </xf>
    <xf numFmtId="0" fontId="3" fillId="0" borderId="0" xfId="0" applyFont="1" applyFill="1" applyAlignment="1">
      <alignment horizontal="center" vertical="center" wrapText="1"/>
    </xf>
    <xf numFmtId="0" fontId="3"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165" fontId="5" fillId="0" borderId="3" xfId="0" applyNumberFormat="1" applyFont="1" applyFill="1" applyBorder="1" applyAlignment="1">
      <alignment horizontal="center" vertical="center" wrapText="1"/>
    </xf>
    <xf numFmtId="165" fontId="5" fillId="0" borderId="3" xfId="0" applyNumberFormat="1" applyFont="1" applyFill="1" applyBorder="1" applyAlignment="1">
      <alignment horizontal="right" vertical="center" wrapText="1"/>
    </xf>
    <xf numFmtId="0" fontId="5" fillId="0" borderId="3" xfId="0" applyNumberFormat="1" applyFont="1" applyFill="1" applyBorder="1" applyAlignment="1">
      <alignment horizontal="center" vertical="center" wrapText="1"/>
    </xf>
    <xf numFmtId="0" fontId="5" fillId="0" borderId="3" xfId="0" applyNumberFormat="1" applyFont="1" applyFill="1" applyBorder="1" applyAlignment="1">
      <alignment vertical="center" wrapText="1"/>
    </xf>
    <xf numFmtId="0" fontId="5" fillId="0" borderId="3" xfId="0" applyNumberFormat="1" applyFont="1" applyFill="1" applyBorder="1" applyAlignment="1">
      <alignment horizontal="right" vertical="center" wrapText="1"/>
    </xf>
    <xf numFmtId="0" fontId="5" fillId="0" borderId="3" xfId="0" applyNumberFormat="1" applyFont="1" applyFill="1" applyBorder="1" applyAlignment="1">
      <alignment horizontal="left" vertical="center" wrapText="1"/>
    </xf>
    <xf numFmtId="0" fontId="3" fillId="0" borderId="3" xfId="0" quotePrefix="1" applyNumberFormat="1" applyFont="1" applyFill="1" applyBorder="1" applyAlignment="1">
      <alignment horizontal="center" vertical="center" wrapText="1"/>
    </xf>
    <xf numFmtId="0" fontId="3" fillId="0" borderId="3" xfId="2" applyFont="1" applyFill="1" applyBorder="1" applyAlignment="1">
      <alignment horizontal="justify" vertical="center" wrapText="1"/>
    </xf>
    <xf numFmtId="165" fontId="3" fillId="0" borderId="3" xfId="3" applyNumberFormat="1" applyFont="1" applyFill="1" applyBorder="1" applyAlignment="1">
      <alignment horizontal="center" vertical="center" wrapText="1"/>
    </xf>
    <xf numFmtId="165" fontId="3" fillId="0" borderId="3" xfId="0" applyNumberFormat="1" applyFont="1" applyFill="1" applyBorder="1" applyAlignment="1">
      <alignment horizontal="right" vertical="center" wrapText="1"/>
    </xf>
    <xf numFmtId="0" fontId="3" fillId="0" borderId="3" xfId="0" applyNumberFormat="1" applyFont="1" applyFill="1" applyBorder="1" applyAlignment="1">
      <alignment horizontal="right" vertical="center" wrapText="1"/>
    </xf>
    <xf numFmtId="0" fontId="5" fillId="0" borderId="3" xfId="0" quotePrefix="1" applyNumberFormat="1"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xf numFmtId="3" fontId="5" fillId="0" borderId="3" xfId="4" applyNumberFormat="1" applyFont="1" applyFill="1" applyBorder="1" applyAlignment="1">
      <alignment horizontal="center" vertical="center" wrapText="1"/>
    </xf>
    <xf numFmtId="166" fontId="5" fillId="0" borderId="3" xfId="4" applyNumberFormat="1" applyFont="1" applyFill="1" applyBorder="1" applyAlignment="1">
      <alignment horizontal="right" vertical="center" wrapText="1"/>
    </xf>
    <xf numFmtId="0" fontId="5" fillId="0" borderId="3" xfId="0" applyFont="1" applyFill="1" applyBorder="1" applyAlignment="1">
      <alignment horizontal="justify" vertical="center"/>
    </xf>
    <xf numFmtId="165" fontId="5" fillId="0" borderId="3" xfId="1" applyNumberFormat="1" applyFont="1" applyFill="1" applyBorder="1" applyAlignment="1">
      <alignment horizontal="right" vertical="center" wrapText="1"/>
    </xf>
    <xf numFmtId="0" fontId="3" fillId="0" borderId="3" xfId="0" applyFont="1" applyFill="1" applyBorder="1" applyAlignment="1">
      <alignment horizontal="center" vertical="center" wrapText="1"/>
    </xf>
    <xf numFmtId="3" fontId="3" fillId="0" borderId="3" xfId="4" applyNumberFormat="1" applyFont="1" applyFill="1" applyBorder="1" applyAlignment="1">
      <alignment horizontal="center" vertical="center" wrapText="1"/>
    </xf>
    <xf numFmtId="166" fontId="3" fillId="0" borderId="3" xfId="4" applyNumberFormat="1" applyFont="1" applyFill="1" applyBorder="1" applyAlignment="1">
      <alignment horizontal="right" vertical="center" wrapText="1"/>
    </xf>
    <xf numFmtId="165" fontId="3" fillId="0" borderId="3" xfId="1" applyNumberFormat="1" applyFont="1" applyFill="1" applyBorder="1" applyAlignment="1">
      <alignment horizontal="right" vertical="center" wrapText="1"/>
    </xf>
    <xf numFmtId="0" fontId="3" fillId="0" borderId="3" xfId="0" applyFont="1" applyFill="1" applyBorder="1" applyAlignment="1">
      <alignment horizontal="justify" vertical="center"/>
    </xf>
    <xf numFmtId="165" fontId="3" fillId="0" borderId="3" xfId="3" applyNumberFormat="1" applyFont="1" applyFill="1" applyBorder="1" applyAlignment="1">
      <alignment horizontal="right" vertical="center" wrapText="1"/>
    </xf>
    <xf numFmtId="0" fontId="5" fillId="0" borderId="3" xfId="0" applyFont="1" applyFill="1" applyBorder="1" applyAlignment="1">
      <alignment vertical="center" wrapText="1"/>
    </xf>
    <xf numFmtId="0" fontId="5" fillId="0" borderId="3" xfId="0" applyFont="1" applyFill="1" applyBorder="1" applyAlignment="1">
      <alignment horizontal="right" vertical="center" wrapText="1"/>
    </xf>
    <xf numFmtId="0" fontId="5" fillId="0" borderId="3" xfId="2" applyFont="1" applyFill="1" applyBorder="1" applyAlignment="1">
      <alignment horizontal="justify" vertical="center" wrapText="1"/>
    </xf>
    <xf numFmtId="0" fontId="3" fillId="0" borderId="3" xfId="0" applyFont="1" applyFill="1" applyBorder="1" applyAlignment="1">
      <alignment vertical="center" wrapText="1"/>
    </xf>
    <xf numFmtId="0" fontId="3" fillId="0" borderId="3" xfId="0" applyFont="1" applyFill="1" applyBorder="1" applyAlignment="1">
      <alignment horizontal="right" vertical="center" wrapText="1"/>
    </xf>
    <xf numFmtId="165" fontId="5" fillId="0" borderId="4" xfId="0" applyNumberFormat="1" applyFont="1" applyFill="1" applyBorder="1" applyAlignment="1">
      <alignment horizontal="center" vertical="center" wrapText="1"/>
    </xf>
    <xf numFmtId="3" fontId="3" fillId="0" borderId="3" xfId="4" applyNumberFormat="1" applyFont="1" applyFill="1" applyBorder="1" applyAlignment="1">
      <alignment horizontal="right" vertical="center" wrapText="1"/>
    </xf>
    <xf numFmtId="3" fontId="5" fillId="0" borderId="3" xfId="4" applyNumberFormat="1" applyFont="1" applyFill="1" applyBorder="1" applyAlignment="1">
      <alignment horizontal="right" vertical="center" wrapText="1"/>
    </xf>
    <xf numFmtId="3" fontId="3"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0" xfId="0" applyNumberFormat="1" applyFont="1" applyFill="1" applyAlignment="1">
      <alignment horizontal="center" vertical="center" wrapText="1"/>
    </xf>
    <xf numFmtId="0" fontId="6" fillId="0" borderId="0" xfId="0" applyNumberFormat="1" applyFont="1" applyFill="1" applyAlignment="1">
      <alignment horizontal="center" vertical="center" wrapText="1"/>
    </xf>
    <xf numFmtId="0" fontId="6" fillId="0" borderId="1" xfId="0" applyNumberFormat="1" applyFont="1" applyFill="1" applyBorder="1" applyAlignment="1">
      <alignment horizontal="right" vertical="center" wrapText="1"/>
    </xf>
  </cellXfs>
  <cellStyles count="5">
    <cellStyle name="Comma" xfId="1" builtinId="3"/>
    <cellStyle name="Comma 2" xfId="4"/>
    <cellStyle name="Comma 4 2" xfId="3"/>
    <cellStyle name="Normal" xfId="0" builtinId="0"/>
    <cellStyle name="Normal 4_PL. DT NQ MTQG nam 2026(Trinh kỳ hop)"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abSelected="1" workbookViewId="0">
      <selection activeCell="D14" sqref="D14"/>
    </sheetView>
  </sheetViews>
  <sheetFormatPr defaultColWidth="9" defaultRowHeight="15.6" x14ac:dyDescent="0.3"/>
  <cols>
    <col min="1" max="1" width="4.6640625" style="1" customWidth="1"/>
    <col min="2" max="2" width="55.33203125" style="1" customWidth="1"/>
    <col min="3" max="3" width="15.5546875" style="1" customWidth="1"/>
    <col min="4" max="4" width="20.21875" style="1" customWidth="1"/>
    <col min="5" max="5" width="14.6640625" style="1" customWidth="1"/>
    <col min="6" max="6" width="10.33203125" style="1" customWidth="1"/>
    <col min="7" max="7" width="10.88671875" style="8" customWidth="1"/>
    <col min="8" max="8" width="10.21875" style="8" customWidth="1"/>
    <col min="9" max="9" width="10" style="8" customWidth="1"/>
    <col min="10" max="10" width="9" style="8"/>
    <col min="11" max="11" width="9.88671875" style="8" bestFit="1" customWidth="1"/>
    <col min="12" max="12" width="10.33203125" style="8" customWidth="1"/>
    <col min="13" max="13" width="9.44140625" style="8" customWidth="1"/>
    <col min="14" max="14" width="7.33203125" style="1" customWidth="1"/>
    <col min="15" max="15" width="9.21875" style="1" customWidth="1"/>
    <col min="16" max="16" width="11" style="1" customWidth="1"/>
    <col min="17" max="17" width="12.33203125" style="1" bestFit="1" customWidth="1"/>
    <col min="18" max="18" width="9" style="1"/>
    <col min="19" max="19" width="20.6640625" style="1" customWidth="1"/>
    <col min="20" max="257" width="9" style="1"/>
    <col min="258" max="258" width="4.6640625" style="1" customWidth="1"/>
    <col min="259" max="259" width="55.33203125" style="1" customWidth="1"/>
    <col min="260" max="260" width="11.44140625" style="1" bestFit="1" customWidth="1"/>
    <col min="261" max="261" width="20.21875" style="1" customWidth="1"/>
    <col min="262" max="262" width="18.88671875" style="1" customWidth="1"/>
    <col min="263" max="263" width="10.88671875" style="1" customWidth="1"/>
    <col min="264" max="264" width="10.21875" style="1" customWidth="1"/>
    <col min="265" max="265" width="10" style="1" customWidth="1"/>
    <col min="266" max="266" width="9" style="1"/>
    <col min="267" max="267" width="9.88671875" style="1" bestFit="1" customWidth="1"/>
    <col min="268" max="268" width="10.33203125" style="1" customWidth="1"/>
    <col min="269" max="269" width="9" style="1"/>
    <col min="270" max="270" width="7.33203125" style="1" customWidth="1"/>
    <col min="271" max="271" width="9.21875" style="1" customWidth="1"/>
    <col min="272" max="272" width="11" style="1" customWidth="1"/>
    <col min="273" max="273" width="12.33203125" style="1" bestFit="1" customWidth="1"/>
    <col min="274" max="274" width="9" style="1"/>
    <col min="275" max="275" width="20.6640625" style="1" customWidth="1"/>
    <col min="276" max="513" width="9" style="1"/>
    <col min="514" max="514" width="4.6640625" style="1" customWidth="1"/>
    <col min="515" max="515" width="55.33203125" style="1" customWidth="1"/>
    <col min="516" max="516" width="11.44140625" style="1" bestFit="1" customWidth="1"/>
    <col min="517" max="517" width="20.21875" style="1" customWidth="1"/>
    <col min="518" max="518" width="18.88671875" style="1" customWidth="1"/>
    <col min="519" max="519" width="10.88671875" style="1" customWidth="1"/>
    <col min="520" max="520" width="10.21875" style="1" customWidth="1"/>
    <col min="521" max="521" width="10" style="1" customWidth="1"/>
    <col min="522" max="522" width="9" style="1"/>
    <col min="523" max="523" width="9.88671875" style="1" bestFit="1" customWidth="1"/>
    <col min="524" max="524" width="10.33203125" style="1" customWidth="1"/>
    <col min="525" max="525" width="9" style="1"/>
    <col min="526" max="526" width="7.33203125" style="1" customWidth="1"/>
    <col min="527" max="527" width="9.21875" style="1" customWidth="1"/>
    <col min="528" max="528" width="11" style="1" customWidth="1"/>
    <col min="529" max="529" width="12.33203125" style="1" bestFit="1" customWidth="1"/>
    <col min="530" max="530" width="9" style="1"/>
    <col min="531" max="531" width="20.6640625" style="1" customWidth="1"/>
    <col min="532" max="769" width="9" style="1"/>
    <col min="770" max="770" width="4.6640625" style="1" customWidth="1"/>
    <col min="771" max="771" width="55.33203125" style="1" customWidth="1"/>
    <col min="772" max="772" width="11.44140625" style="1" bestFit="1" customWidth="1"/>
    <col min="773" max="773" width="20.21875" style="1" customWidth="1"/>
    <col min="774" max="774" width="18.88671875" style="1" customWidth="1"/>
    <col min="775" max="775" width="10.88671875" style="1" customWidth="1"/>
    <col min="776" max="776" width="10.21875" style="1" customWidth="1"/>
    <col min="777" max="777" width="10" style="1" customWidth="1"/>
    <col min="778" max="778" width="9" style="1"/>
    <col min="779" max="779" width="9.88671875" style="1" bestFit="1" customWidth="1"/>
    <col min="780" max="780" width="10.33203125" style="1" customWidth="1"/>
    <col min="781" max="781" width="9" style="1"/>
    <col min="782" max="782" width="7.33203125" style="1" customWidth="1"/>
    <col min="783" max="783" width="9.21875" style="1" customWidth="1"/>
    <col min="784" max="784" width="11" style="1" customWidth="1"/>
    <col min="785" max="785" width="12.33203125" style="1" bestFit="1" customWidth="1"/>
    <col min="786" max="786" width="9" style="1"/>
    <col min="787" max="787" width="20.6640625" style="1" customWidth="1"/>
    <col min="788" max="1025" width="9" style="1"/>
    <col min="1026" max="1026" width="4.6640625" style="1" customWidth="1"/>
    <col min="1027" max="1027" width="55.33203125" style="1" customWidth="1"/>
    <col min="1028" max="1028" width="11.44140625" style="1" bestFit="1" customWidth="1"/>
    <col min="1029" max="1029" width="20.21875" style="1" customWidth="1"/>
    <col min="1030" max="1030" width="18.88671875" style="1" customWidth="1"/>
    <col min="1031" max="1031" width="10.88671875" style="1" customWidth="1"/>
    <col min="1032" max="1032" width="10.21875" style="1" customWidth="1"/>
    <col min="1033" max="1033" width="10" style="1" customWidth="1"/>
    <col min="1034" max="1034" width="9" style="1"/>
    <col min="1035" max="1035" width="9.88671875" style="1" bestFit="1" customWidth="1"/>
    <col min="1036" max="1036" width="10.33203125" style="1" customWidth="1"/>
    <col min="1037" max="1037" width="9" style="1"/>
    <col min="1038" max="1038" width="7.33203125" style="1" customWidth="1"/>
    <col min="1039" max="1039" width="9.21875" style="1" customWidth="1"/>
    <col min="1040" max="1040" width="11" style="1" customWidth="1"/>
    <col min="1041" max="1041" width="12.33203125" style="1" bestFit="1" customWidth="1"/>
    <col min="1042" max="1042" width="9" style="1"/>
    <col min="1043" max="1043" width="20.6640625" style="1" customWidth="1"/>
    <col min="1044" max="1281" width="9" style="1"/>
    <col min="1282" max="1282" width="4.6640625" style="1" customWidth="1"/>
    <col min="1283" max="1283" width="55.33203125" style="1" customWidth="1"/>
    <col min="1284" max="1284" width="11.44140625" style="1" bestFit="1" customWidth="1"/>
    <col min="1285" max="1285" width="20.21875" style="1" customWidth="1"/>
    <col min="1286" max="1286" width="18.88671875" style="1" customWidth="1"/>
    <col min="1287" max="1287" width="10.88671875" style="1" customWidth="1"/>
    <col min="1288" max="1288" width="10.21875" style="1" customWidth="1"/>
    <col min="1289" max="1289" width="10" style="1" customWidth="1"/>
    <col min="1290" max="1290" width="9" style="1"/>
    <col min="1291" max="1291" width="9.88671875" style="1" bestFit="1" customWidth="1"/>
    <col min="1292" max="1292" width="10.33203125" style="1" customWidth="1"/>
    <col min="1293" max="1293" width="9" style="1"/>
    <col min="1294" max="1294" width="7.33203125" style="1" customWidth="1"/>
    <col min="1295" max="1295" width="9.21875" style="1" customWidth="1"/>
    <col min="1296" max="1296" width="11" style="1" customWidth="1"/>
    <col min="1297" max="1297" width="12.33203125" style="1" bestFit="1" customWidth="1"/>
    <col min="1298" max="1298" width="9" style="1"/>
    <col min="1299" max="1299" width="20.6640625" style="1" customWidth="1"/>
    <col min="1300" max="1537" width="9" style="1"/>
    <col min="1538" max="1538" width="4.6640625" style="1" customWidth="1"/>
    <col min="1539" max="1539" width="55.33203125" style="1" customWidth="1"/>
    <col min="1540" max="1540" width="11.44140625" style="1" bestFit="1" customWidth="1"/>
    <col min="1541" max="1541" width="20.21875" style="1" customWidth="1"/>
    <col min="1542" max="1542" width="18.88671875" style="1" customWidth="1"/>
    <col min="1543" max="1543" width="10.88671875" style="1" customWidth="1"/>
    <col min="1544" max="1544" width="10.21875" style="1" customWidth="1"/>
    <col min="1545" max="1545" width="10" style="1" customWidth="1"/>
    <col min="1546" max="1546" width="9" style="1"/>
    <col min="1547" max="1547" width="9.88671875" style="1" bestFit="1" customWidth="1"/>
    <col min="1548" max="1548" width="10.33203125" style="1" customWidth="1"/>
    <col min="1549" max="1549" width="9" style="1"/>
    <col min="1550" max="1550" width="7.33203125" style="1" customWidth="1"/>
    <col min="1551" max="1551" width="9.21875" style="1" customWidth="1"/>
    <col min="1552" max="1552" width="11" style="1" customWidth="1"/>
    <col min="1553" max="1553" width="12.33203125" style="1" bestFit="1" customWidth="1"/>
    <col min="1554" max="1554" width="9" style="1"/>
    <col min="1555" max="1555" width="20.6640625" style="1" customWidth="1"/>
    <col min="1556" max="1793" width="9" style="1"/>
    <col min="1794" max="1794" width="4.6640625" style="1" customWidth="1"/>
    <col min="1795" max="1795" width="55.33203125" style="1" customWidth="1"/>
    <col min="1796" max="1796" width="11.44140625" style="1" bestFit="1" customWidth="1"/>
    <col min="1797" max="1797" width="20.21875" style="1" customWidth="1"/>
    <col min="1798" max="1798" width="18.88671875" style="1" customWidth="1"/>
    <col min="1799" max="1799" width="10.88671875" style="1" customWidth="1"/>
    <col min="1800" max="1800" width="10.21875" style="1" customWidth="1"/>
    <col min="1801" max="1801" width="10" style="1" customWidth="1"/>
    <col min="1802" max="1802" width="9" style="1"/>
    <col min="1803" max="1803" width="9.88671875" style="1" bestFit="1" customWidth="1"/>
    <col min="1804" max="1804" width="10.33203125" style="1" customWidth="1"/>
    <col min="1805" max="1805" width="9" style="1"/>
    <col min="1806" max="1806" width="7.33203125" style="1" customWidth="1"/>
    <col min="1807" max="1807" width="9.21875" style="1" customWidth="1"/>
    <col min="1808" max="1808" width="11" style="1" customWidth="1"/>
    <col min="1809" max="1809" width="12.33203125" style="1" bestFit="1" customWidth="1"/>
    <col min="1810" max="1810" width="9" style="1"/>
    <col min="1811" max="1811" width="20.6640625" style="1" customWidth="1"/>
    <col min="1812" max="2049" width="9" style="1"/>
    <col min="2050" max="2050" width="4.6640625" style="1" customWidth="1"/>
    <col min="2051" max="2051" width="55.33203125" style="1" customWidth="1"/>
    <col min="2052" max="2052" width="11.44140625" style="1" bestFit="1" customWidth="1"/>
    <col min="2053" max="2053" width="20.21875" style="1" customWidth="1"/>
    <col min="2054" max="2054" width="18.88671875" style="1" customWidth="1"/>
    <col min="2055" max="2055" width="10.88671875" style="1" customWidth="1"/>
    <col min="2056" max="2056" width="10.21875" style="1" customWidth="1"/>
    <col min="2057" max="2057" width="10" style="1" customWidth="1"/>
    <col min="2058" max="2058" width="9" style="1"/>
    <col min="2059" max="2059" width="9.88671875" style="1" bestFit="1" customWidth="1"/>
    <col min="2060" max="2060" width="10.33203125" style="1" customWidth="1"/>
    <col min="2061" max="2061" width="9" style="1"/>
    <col min="2062" max="2062" width="7.33203125" style="1" customWidth="1"/>
    <col min="2063" max="2063" width="9.21875" style="1" customWidth="1"/>
    <col min="2064" max="2064" width="11" style="1" customWidth="1"/>
    <col min="2065" max="2065" width="12.33203125" style="1" bestFit="1" customWidth="1"/>
    <col min="2066" max="2066" width="9" style="1"/>
    <col min="2067" max="2067" width="20.6640625" style="1" customWidth="1"/>
    <col min="2068" max="2305" width="9" style="1"/>
    <col min="2306" max="2306" width="4.6640625" style="1" customWidth="1"/>
    <col min="2307" max="2307" width="55.33203125" style="1" customWidth="1"/>
    <col min="2308" max="2308" width="11.44140625" style="1" bestFit="1" customWidth="1"/>
    <col min="2309" max="2309" width="20.21875" style="1" customWidth="1"/>
    <col min="2310" max="2310" width="18.88671875" style="1" customWidth="1"/>
    <col min="2311" max="2311" width="10.88671875" style="1" customWidth="1"/>
    <col min="2312" max="2312" width="10.21875" style="1" customWidth="1"/>
    <col min="2313" max="2313" width="10" style="1" customWidth="1"/>
    <col min="2314" max="2314" width="9" style="1"/>
    <col min="2315" max="2315" width="9.88671875" style="1" bestFit="1" customWidth="1"/>
    <col min="2316" max="2316" width="10.33203125" style="1" customWidth="1"/>
    <col min="2317" max="2317" width="9" style="1"/>
    <col min="2318" max="2318" width="7.33203125" style="1" customWidth="1"/>
    <col min="2319" max="2319" width="9.21875" style="1" customWidth="1"/>
    <col min="2320" max="2320" width="11" style="1" customWidth="1"/>
    <col min="2321" max="2321" width="12.33203125" style="1" bestFit="1" customWidth="1"/>
    <col min="2322" max="2322" width="9" style="1"/>
    <col min="2323" max="2323" width="20.6640625" style="1" customWidth="1"/>
    <col min="2324" max="2561" width="9" style="1"/>
    <col min="2562" max="2562" width="4.6640625" style="1" customWidth="1"/>
    <col min="2563" max="2563" width="55.33203125" style="1" customWidth="1"/>
    <col min="2564" max="2564" width="11.44140625" style="1" bestFit="1" customWidth="1"/>
    <col min="2565" max="2565" width="20.21875" style="1" customWidth="1"/>
    <col min="2566" max="2566" width="18.88671875" style="1" customWidth="1"/>
    <col min="2567" max="2567" width="10.88671875" style="1" customWidth="1"/>
    <col min="2568" max="2568" width="10.21875" style="1" customWidth="1"/>
    <col min="2569" max="2569" width="10" style="1" customWidth="1"/>
    <col min="2570" max="2570" width="9" style="1"/>
    <col min="2571" max="2571" width="9.88671875" style="1" bestFit="1" customWidth="1"/>
    <col min="2572" max="2572" width="10.33203125" style="1" customWidth="1"/>
    <col min="2573" max="2573" width="9" style="1"/>
    <col min="2574" max="2574" width="7.33203125" style="1" customWidth="1"/>
    <col min="2575" max="2575" width="9.21875" style="1" customWidth="1"/>
    <col min="2576" max="2576" width="11" style="1" customWidth="1"/>
    <col min="2577" max="2577" width="12.33203125" style="1" bestFit="1" customWidth="1"/>
    <col min="2578" max="2578" width="9" style="1"/>
    <col min="2579" max="2579" width="20.6640625" style="1" customWidth="1"/>
    <col min="2580" max="2817" width="9" style="1"/>
    <col min="2818" max="2818" width="4.6640625" style="1" customWidth="1"/>
    <col min="2819" max="2819" width="55.33203125" style="1" customWidth="1"/>
    <col min="2820" max="2820" width="11.44140625" style="1" bestFit="1" customWidth="1"/>
    <col min="2821" max="2821" width="20.21875" style="1" customWidth="1"/>
    <col min="2822" max="2822" width="18.88671875" style="1" customWidth="1"/>
    <col min="2823" max="2823" width="10.88671875" style="1" customWidth="1"/>
    <col min="2824" max="2824" width="10.21875" style="1" customWidth="1"/>
    <col min="2825" max="2825" width="10" style="1" customWidth="1"/>
    <col min="2826" max="2826" width="9" style="1"/>
    <col min="2827" max="2827" width="9.88671875" style="1" bestFit="1" customWidth="1"/>
    <col min="2828" max="2828" width="10.33203125" style="1" customWidth="1"/>
    <col min="2829" max="2829" width="9" style="1"/>
    <col min="2830" max="2830" width="7.33203125" style="1" customWidth="1"/>
    <col min="2831" max="2831" width="9.21875" style="1" customWidth="1"/>
    <col min="2832" max="2832" width="11" style="1" customWidth="1"/>
    <col min="2833" max="2833" width="12.33203125" style="1" bestFit="1" customWidth="1"/>
    <col min="2834" max="2834" width="9" style="1"/>
    <col min="2835" max="2835" width="20.6640625" style="1" customWidth="1"/>
    <col min="2836" max="3073" width="9" style="1"/>
    <col min="3074" max="3074" width="4.6640625" style="1" customWidth="1"/>
    <col min="3075" max="3075" width="55.33203125" style="1" customWidth="1"/>
    <col min="3076" max="3076" width="11.44140625" style="1" bestFit="1" customWidth="1"/>
    <col min="3077" max="3077" width="20.21875" style="1" customWidth="1"/>
    <col min="3078" max="3078" width="18.88671875" style="1" customWidth="1"/>
    <col min="3079" max="3079" width="10.88671875" style="1" customWidth="1"/>
    <col min="3080" max="3080" width="10.21875" style="1" customWidth="1"/>
    <col min="3081" max="3081" width="10" style="1" customWidth="1"/>
    <col min="3082" max="3082" width="9" style="1"/>
    <col min="3083" max="3083" width="9.88671875" style="1" bestFit="1" customWidth="1"/>
    <col min="3084" max="3084" width="10.33203125" style="1" customWidth="1"/>
    <col min="3085" max="3085" width="9" style="1"/>
    <col min="3086" max="3086" width="7.33203125" style="1" customWidth="1"/>
    <col min="3087" max="3087" width="9.21875" style="1" customWidth="1"/>
    <col min="3088" max="3088" width="11" style="1" customWidth="1"/>
    <col min="3089" max="3089" width="12.33203125" style="1" bestFit="1" customWidth="1"/>
    <col min="3090" max="3090" width="9" style="1"/>
    <col min="3091" max="3091" width="20.6640625" style="1" customWidth="1"/>
    <col min="3092" max="3329" width="9" style="1"/>
    <col min="3330" max="3330" width="4.6640625" style="1" customWidth="1"/>
    <col min="3331" max="3331" width="55.33203125" style="1" customWidth="1"/>
    <col min="3332" max="3332" width="11.44140625" style="1" bestFit="1" customWidth="1"/>
    <col min="3333" max="3333" width="20.21875" style="1" customWidth="1"/>
    <col min="3334" max="3334" width="18.88671875" style="1" customWidth="1"/>
    <col min="3335" max="3335" width="10.88671875" style="1" customWidth="1"/>
    <col min="3336" max="3336" width="10.21875" style="1" customWidth="1"/>
    <col min="3337" max="3337" width="10" style="1" customWidth="1"/>
    <col min="3338" max="3338" width="9" style="1"/>
    <col min="3339" max="3339" width="9.88671875" style="1" bestFit="1" customWidth="1"/>
    <col min="3340" max="3340" width="10.33203125" style="1" customWidth="1"/>
    <col min="3341" max="3341" width="9" style="1"/>
    <col min="3342" max="3342" width="7.33203125" style="1" customWidth="1"/>
    <col min="3343" max="3343" width="9.21875" style="1" customWidth="1"/>
    <col min="3344" max="3344" width="11" style="1" customWidth="1"/>
    <col min="3345" max="3345" width="12.33203125" style="1" bestFit="1" customWidth="1"/>
    <col min="3346" max="3346" width="9" style="1"/>
    <col min="3347" max="3347" width="20.6640625" style="1" customWidth="1"/>
    <col min="3348" max="3585" width="9" style="1"/>
    <col min="3586" max="3586" width="4.6640625" style="1" customWidth="1"/>
    <col min="3587" max="3587" width="55.33203125" style="1" customWidth="1"/>
    <col min="3588" max="3588" width="11.44140625" style="1" bestFit="1" customWidth="1"/>
    <col min="3589" max="3589" width="20.21875" style="1" customWidth="1"/>
    <col min="3590" max="3590" width="18.88671875" style="1" customWidth="1"/>
    <col min="3591" max="3591" width="10.88671875" style="1" customWidth="1"/>
    <col min="3592" max="3592" width="10.21875" style="1" customWidth="1"/>
    <col min="3593" max="3593" width="10" style="1" customWidth="1"/>
    <col min="3594" max="3594" width="9" style="1"/>
    <col min="3595" max="3595" width="9.88671875" style="1" bestFit="1" customWidth="1"/>
    <col min="3596" max="3596" width="10.33203125" style="1" customWidth="1"/>
    <col min="3597" max="3597" width="9" style="1"/>
    <col min="3598" max="3598" width="7.33203125" style="1" customWidth="1"/>
    <col min="3599" max="3599" width="9.21875" style="1" customWidth="1"/>
    <col min="3600" max="3600" width="11" style="1" customWidth="1"/>
    <col min="3601" max="3601" width="12.33203125" style="1" bestFit="1" customWidth="1"/>
    <col min="3602" max="3602" width="9" style="1"/>
    <col min="3603" max="3603" width="20.6640625" style="1" customWidth="1"/>
    <col min="3604" max="3841" width="9" style="1"/>
    <col min="3842" max="3842" width="4.6640625" style="1" customWidth="1"/>
    <col min="3843" max="3843" width="55.33203125" style="1" customWidth="1"/>
    <col min="3844" max="3844" width="11.44140625" style="1" bestFit="1" customWidth="1"/>
    <col min="3845" max="3845" width="20.21875" style="1" customWidth="1"/>
    <col min="3846" max="3846" width="18.88671875" style="1" customWidth="1"/>
    <col min="3847" max="3847" width="10.88671875" style="1" customWidth="1"/>
    <col min="3848" max="3848" width="10.21875" style="1" customWidth="1"/>
    <col min="3849" max="3849" width="10" style="1" customWidth="1"/>
    <col min="3850" max="3850" width="9" style="1"/>
    <col min="3851" max="3851" width="9.88671875" style="1" bestFit="1" customWidth="1"/>
    <col min="3852" max="3852" width="10.33203125" style="1" customWidth="1"/>
    <col min="3853" max="3853" width="9" style="1"/>
    <col min="3854" max="3854" width="7.33203125" style="1" customWidth="1"/>
    <col min="3855" max="3855" width="9.21875" style="1" customWidth="1"/>
    <col min="3856" max="3856" width="11" style="1" customWidth="1"/>
    <col min="3857" max="3857" width="12.33203125" style="1" bestFit="1" customWidth="1"/>
    <col min="3858" max="3858" width="9" style="1"/>
    <col min="3859" max="3859" width="20.6640625" style="1" customWidth="1"/>
    <col min="3860" max="4097" width="9" style="1"/>
    <col min="4098" max="4098" width="4.6640625" style="1" customWidth="1"/>
    <col min="4099" max="4099" width="55.33203125" style="1" customWidth="1"/>
    <col min="4100" max="4100" width="11.44140625" style="1" bestFit="1" customWidth="1"/>
    <col min="4101" max="4101" width="20.21875" style="1" customWidth="1"/>
    <col min="4102" max="4102" width="18.88671875" style="1" customWidth="1"/>
    <col min="4103" max="4103" width="10.88671875" style="1" customWidth="1"/>
    <col min="4104" max="4104" width="10.21875" style="1" customWidth="1"/>
    <col min="4105" max="4105" width="10" style="1" customWidth="1"/>
    <col min="4106" max="4106" width="9" style="1"/>
    <col min="4107" max="4107" width="9.88671875" style="1" bestFit="1" customWidth="1"/>
    <col min="4108" max="4108" width="10.33203125" style="1" customWidth="1"/>
    <col min="4109" max="4109" width="9" style="1"/>
    <col min="4110" max="4110" width="7.33203125" style="1" customWidth="1"/>
    <col min="4111" max="4111" width="9.21875" style="1" customWidth="1"/>
    <col min="4112" max="4112" width="11" style="1" customWidth="1"/>
    <col min="4113" max="4113" width="12.33203125" style="1" bestFit="1" customWidth="1"/>
    <col min="4114" max="4114" width="9" style="1"/>
    <col min="4115" max="4115" width="20.6640625" style="1" customWidth="1"/>
    <col min="4116" max="4353" width="9" style="1"/>
    <col min="4354" max="4354" width="4.6640625" style="1" customWidth="1"/>
    <col min="4355" max="4355" width="55.33203125" style="1" customWidth="1"/>
    <col min="4356" max="4356" width="11.44140625" style="1" bestFit="1" customWidth="1"/>
    <col min="4357" max="4357" width="20.21875" style="1" customWidth="1"/>
    <col min="4358" max="4358" width="18.88671875" style="1" customWidth="1"/>
    <col min="4359" max="4359" width="10.88671875" style="1" customWidth="1"/>
    <col min="4360" max="4360" width="10.21875" style="1" customWidth="1"/>
    <col min="4361" max="4361" width="10" style="1" customWidth="1"/>
    <col min="4362" max="4362" width="9" style="1"/>
    <col min="4363" max="4363" width="9.88671875" style="1" bestFit="1" customWidth="1"/>
    <col min="4364" max="4364" width="10.33203125" style="1" customWidth="1"/>
    <col min="4365" max="4365" width="9" style="1"/>
    <col min="4366" max="4366" width="7.33203125" style="1" customWidth="1"/>
    <col min="4367" max="4367" width="9.21875" style="1" customWidth="1"/>
    <col min="4368" max="4368" width="11" style="1" customWidth="1"/>
    <col min="4369" max="4369" width="12.33203125" style="1" bestFit="1" customWidth="1"/>
    <col min="4370" max="4370" width="9" style="1"/>
    <col min="4371" max="4371" width="20.6640625" style="1" customWidth="1"/>
    <col min="4372" max="4609" width="9" style="1"/>
    <col min="4610" max="4610" width="4.6640625" style="1" customWidth="1"/>
    <col min="4611" max="4611" width="55.33203125" style="1" customWidth="1"/>
    <col min="4612" max="4612" width="11.44140625" style="1" bestFit="1" customWidth="1"/>
    <col min="4613" max="4613" width="20.21875" style="1" customWidth="1"/>
    <col min="4614" max="4614" width="18.88671875" style="1" customWidth="1"/>
    <col min="4615" max="4615" width="10.88671875" style="1" customWidth="1"/>
    <col min="4616" max="4616" width="10.21875" style="1" customWidth="1"/>
    <col min="4617" max="4617" width="10" style="1" customWidth="1"/>
    <col min="4618" max="4618" width="9" style="1"/>
    <col min="4619" max="4619" width="9.88671875" style="1" bestFit="1" customWidth="1"/>
    <col min="4620" max="4620" width="10.33203125" style="1" customWidth="1"/>
    <col min="4621" max="4621" width="9" style="1"/>
    <col min="4622" max="4622" width="7.33203125" style="1" customWidth="1"/>
    <col min="4623" max="4623" width="9.21875" style="1" customWidth="1"/>
    <col min="4624" max="4624" width="11" style="1" customWidth="1"/>
    <col min="4625" max="4625" width="12.33203125" style="1" bestFit="1" customWidth="1"/>
    <col min="4626" max="4626" width="9" style="1"/>
    <col min="4627" max="4627" width="20.6640625" style="1" customWidth="1"/>
    <col min="4628" max="4865" width="9" style="1"/>
    <col min="4866" max="4866" width="4.6640625" style="1" customWidth="1"/>
    <col min="4867" max="4867" width="55.33203125" style="1" customWidth="1"/>
    <col min="4868" max="4868" width="11.44140625" style="1" bestFit="1" customWidth="1"/>
    <col min="4869" max="4869" width="20.21875" style="1" customWidth="1"/>
    <col min="4870" max="4870" width="18.88671875" style="1" customWidth="1"/>
    <col min="4871" max="4871" width="10.88671875" style="1" customWidth="1"/>
    <col min="4872" max="4872" width="10.21875" style="1" customWidth="1"/>
    <col min="4873" max="4873" width="10" style="1" customWidth="1"/>
    <col min="4874" max="4874" width="9" style="1"/>
    <col min="4875" max="4875" width="9.88671875" style="1" bestFit="1" customWidth="1"/>
    <col min="4876" max="4876" width="10.33203125" style="1" customWidth="1"/>
    <col min="4877" max="4877" width="9" style="1"/>
    <col min="4878" max="4878" width="7.33203125" style="1" customWidth="1"/>
    <col min="4879" max="4879" width="9.21875" style="1" customWidth="1"/>
    <col min="4880" max="4880" width="11" style="1" customWidth="1"/>
    <col min="4881" max="4881" width="12.33203125" style="1" bestFit="1" customWidth="1"/>
    <col min="4882" max="4882" width="9" style="1"/>
    <col min="4883" max="4883" width="20.6640625" style="1" customWidth="1"/>
    <col min="4884" max="5121" width="9" style="1"/>
    <col min="5122" max="5122" width="4.6640625" style="1" customWidth="1"/>
    <col min="5123" max="5123" width="55.33203125" style="1" customWidth="1"/>
    <col min="5124" max="5124" width="11.44140625" style="1" bestFit="1" customWidth="1"/>
    <col min="5125" max="5125" width="20.21875" style="1" customWidth="1"/>
    <col min="5126" max="5126" width="18.88671875" style="1" customWidth="1"/>
    <col min="5127" max="5127" width="10.88671875" style="1" customWidth="1"/>
    <col min="5128" max="5128" width="10.21875" style="1" customWidth="1"/>
    <col min="5129" max="5129" width="10" style="1" customWidth="1"/>
    <col min="5130" max="5130" width="9" style="1"/>
    <col min="5131" max="5131" width="9.88671875" style="1" bestFit="1" customWidth="1"/>
    <col min="5132" max="5132" width="10.33203125" style="1" customWidth="1"/>
    <col min="5133" max="5133" width="9" style="1"/>
    <col min="5134" max="5134" width="7.33203125" style="1" customWidth="1"/>
    <col min="5135" max="5135" width="9.21875" style="1" customWidth="1"/>
    <col min="5136" max="5136" width="11" style="1" customWidth="1"/>
    <col min="5137" max="5137" width="12.33203125" style="1" bestFit="1" customWidth="1"/>
    <col min="5138" max="5138" width="9" style="1"/>
    <col min="5139" max="5139" width="20.6640625" style="1" customWidth="1"/>
    <col min="5140" max="5377" width="9" style="1"/>
    <col min="5378" max="5378" width="4.6640625" style="1" customWidth="1"/>
    <col min="5379" max="5379" width="55.33203125" style="1" customWidth="1"/>
    <col min="5380" max="5380" width="11.44140625" style="1" bestFit="1" customWidth="1"/>
    <col min="5381" max="5381" width="20.21875" style="1" customWidth="1"/>
    <col min="5382" max="5382" width="18.88671875" style="1" customWidth="1"/>
    <col min="5383" max="5383" width="10.88671875" style="1" customWidth="1"/>
    <col min="5384" max="5384" width="10.21875" style="1" customWidth="1"/>
    <col min="5385" max="5385" width="10" style="1" customWidth="1"/>
    <col min="5386" max="5386" width="9" style="1"/>
    <col min="5387" max="5387" width="9.88671875" style="1" bestFit="1" customWidth="1"/>
    <col min="5388" max="5388" width="10.33203125" style="1" customWidth="1"/>
    <col min="5389" max="5389" width="9" style="1"/>
    <col min="5390" max="5390" width="7.33203125" style="1" customWidth="1"/>
    <col min="5391" max="5391" width="9.21875" style="1" customWidth="1"/>
    <col min="5392" max="5392" width="11" style="1" customWidth="1"/>
    <col min="5393" max="5393" width="12.33203125" style="1" bestFit="1" customWidth="1"/>
    <col min="5394" max="5394" width="9" style="1"/>
    <col min="5395" max="5395" width="20.6640625" style="1" customWidth="1"/>
    <col min="5396" max="5633" width="9" style="1"/>
    <col min="5634" max="5634" width="4.6640625" style="1" customWidth="1"/>
    <col min="5635" max="5635" width="55.33203125" style="1" customWidth="1"/>
    <col min="5636" max="5636" width="11.44140625" style="1" bestFit="1" customWidth="1"/>
    <col min="5637" max="5637" width="20.21875" style="1" customWidth="1"/>
    <col min="5638" max="5638" width="18.88671875" style="1" customWidth="1"/>
    <col min="5639" max="5639" width="10.88671875" style="1" customWidth="1"/>
    <col min="5640" max="5640" width="10.21875" style="1" customWidth="1"/>
    <col min="5641" max="5641" width="10" style="1" customWidth="1"/>
    <col min="5642" max="5642" width="9" style="1"/>
    <col min="5643" max="5643" width="9.88671875" style="1" bestFit="1" customWidth="1"/>
    <col min="5644" max="5644" width="10.33203125" style="1" customWidth="1"/>
    <col min="5645" max="5645" width="9" style="1"/>
    <col min="5646" max="5646" width="7.33203125" style="1" customWidth="1"/>
    <col min="5647" max="5647" width="9.21875" style="1" customWidth="1"/>
    <col min="5648" max="5648" width="11" style="1" customWidth="1"/>
    <col min="5649" max="5649" width="12.33203125" style="1" bestFit="1" customWidth="1"/>
    <col min="5650" max="5650" width="9" style="1"/>
    <col min="5651" max="5651" width="20.6640625" style="1" customWidth="1"/>
    <col min="5652" max="5889" width="9" style="1"/>
    <col min="5890" max="5890" width="4.6640625" style="1" customWidth="1"/>
    <col min="5891" max="5891" width="55.33203125" style="1" customWidth="1"/>
    <col min="5892" max="5892" width="11.44140625" style="1" bestFit="1" customWidth="1"/>
    <col min="5893" max="5893" width="20.21875" style="1" customWidth="1"/>
    <col min="5894" max="5894" width="18.88671875" style="1" customWidth="1"/>
    <col min="5895" max="5895" width="10.88671875" style="1" customWidth="1"/>
    <col min="5896" max="5896" width="10.21875" style="1" customWidth="1"/>
    <col min="5897" max="5897" width="10" style="1" customWidth="1"/>
    <col min="5898" max="5898" width="9" style="1"/>
    <col min="5899" max="5899" width="9.88671875" style="1" bestFit="1" customWidth="1"/>
    <col min="5900" max="5900" width="10.33203125" style="1" customWidth="1"/>
    <col min="5901" max="5901" width="9" style="1"/>
    <col min="5902" max="5902" width="7.33203125" style="1" customWidth="1"/>
    <col min="5903" max="5903" width="9.21875" style="1" customWidth="1"/>
    <col min="5904" max="5904" width="11" style="1" customWidth="1"/>
    <col min="5905" max="5905" width="12.33203125" style="1" bestFit="1" customWidth="1"/>
    <col min="5906" max="5906" width="9" style="1"/>
    <col min="5907" max="5907" width="20.6640625" style="1" customWidth="1"/>
    <col min="5908" max="6145" width="9" style="1"/>
    <col min="6146" max="6146" width="4.6640625" style="1" customWidth="1"/>
    <col min="6147" max="6147" width="55.33203125" style="1" customWidth="1"/>
    <col min="6148" max="6148" width="11.44140625" style="1" bestFit="1" customWidth="1"/>
    <col min="6149" max="6149" width="20.21875" style="1" customWidth="1"/>
    <col min="6150" max="6150" width="18.88671875" style="1" customWidth="1"/>
    <col min="6151" max="6151" width="10.88671875" style="1" customWidth="1"/>
    <col min="6152" max="6152" width="10.21875" style="1" customWidth="1"/>
    <col min="6153" max="6153" width="10" style="1" customWidth="1"/>
    <col min="6154" max="6154" width="9" style="1"/>
    <col min="6155" max="6155" width="9.88671875" style="1" bestFit="1" customWidth="1"/>
    <col min="6156" max="6156" width="10.33203125" style="1" customWidth="1"/>
    <col min="6157" max="6157" width="9" style="1"/>
    <col min="6158" max="6158" width="7.33203125" style="1" customWidth="1"/>
    <col min="6159" max="6159" width="9.21875" style="1" customWidth="1"/>
    <col min="6160" max="6160" width="11" style="1" customWidth="1"/>
    <col min="6161" max="6161" width="12.33203125" style="1" bestFit="1" customWidth="1"/>
    <col min="6162" max="6162" width="9" style="1"/>
    <col min="6163" max="6163" width="20.6640625" style="1" customWidth="1"/>
    <col min="6164" max="6401" width="9" style="1"/>
    <col min="6402" max="6402" width="4.6640625" style="1" customWidth="1"/>
    <col min="6403" max="6403" width="55.33203125" style="1" customWidth="1"/>
    <col min="6404" max="6404" width="11.44140625" style="1" bestFit="1" customWidth="1"/>
    <col min="6405" max="6405" width="20.21875" style="1" customWidth="1"/>
    <col min="6406" max="6406" width="18.88671875" style="1" customWidth="1"/>
    <col min="6407" max="6407" width="10.88671875" style="1" customWidth="1"/>
    <col min="6408" max="6408" width="10.21875" style="1" customWidth="1"/>
    <col min="6409" max="6409" width="10" style="1" customWidth="1"/>
    <col min="6410" max="6410" width="9" style="1"/>
    <col min="6411" max="6411" width="9.88671875" style="1" bestFit="1" customWidth="1"/>
    <col min="6412" max="6412" width="10.33203125" style="1" customWidth="1"/>
    <col min="6413" max="6413" width="9" style="1"/>
    <col min="6414" max="6414" width="7.33203125" style="1" customWidth="1"/>
    <col min="6415" max="6415" width="9.21875" style="1" customWidth="1"/>
    <col min="6416" max="6416" width="11" style="1" customWidth="1"/>
    <col min="6417" max="6417" width="12.33203125" style="1" bestFit="1" customWidth="1"/>
    <col min="6418" max="6418" width="9" style="1"/>
    <col min="6419" max="6419" width="20.6640625" style="1" customWidth="1"/>
    <col min="6420" max="6657" width="9" style="1"/>
    <col min="6658" max="6658" width="4.6640625" style="1" customWidth="1"/>
    <col min="6659" max="6659" width="55.33203125" style="1" customWidth="1"/>
    <col min="6660" max="6660" width="11.44140625" style="1" bestFit="1" customWidth="1"/>
    <col min="6661" max="6661" width="20.21875" style="1" customWidth="1"/>
    <col min="6662" max="6662" width="18.88671875" style="1" customWidth="1"/>
    <col min="6663" max="6663" width="10.88671875" style="1" customWidth="1"/>
    <col min="6664" max="6664" width="10.21875" style="1" customWidth="1"/>
    <col min="6665" max="6665" width="10" style="1" customWidth="1"/>
    <col min="6666" max="6666" width="9" style="1"/>
    <col min="6667" max="6667" width="9.88671875" style="1" bestFit="1" customWidth="1"/>
    <col min="6668" max="6668" width="10.33203125" style="1" customWidth="1"/>
    <col min="6669" max="6669" width="9" style="1"/>
    <col min="6670" max="6670" width="7.33203125" style="1" customWidth="1"/>
    <col min="6671" max="6671" width="9.21875" style="1" customWidth="1"/>
    <col min="6672" max="6672" width="11" style="1" customWidth="1"/>
    <col min="6673" max="6673" width="12.33203125" style="1" bestFit="1" customWidth="1"/>
    <col min="6674" max="6674" width="9" style="1"/>
    <col min="6675" max="6675" width="20.6640625" style="1" customWidth="1"/>
    <col min="6676" max="6913" width="9" style="1"/>
    <col min="6914" max="6914" width="4.6640625" style="1" customWidth="1"/>
    <col min="6915" max="6915" width="55.33203125" style="1" customWidth="1"/>
    <col min="6916" max="6916" width="11.44140625" style="1" bestFit="1" customWidth="1"/>
    <col min="6917" max="6917" width="20.21875" style="1" customWidth="1"/>
    <col min="6918" max="6918" width="18.88671875" style="1" customWidth="1"/>
    <col min="6919" max="6919" width="10.88671875" style="1" customWidth="1"/>
    <col min="6920" max="6920" width="10.21875" style="1" customWidth="1"/>
    <col min="6921" max="6921" width="10" style="1" customWidth="1"/>
    <col min="6922" max="6922" width="9" style="1"/>
    <col min="6923" max="6923" width="9.88671875" style="1" bestFit="1" customWidth="1"/>
    <col min="6924" max="6924" width="10.33203125" style="1" customWidth="1"/>
    <col min="6925" max="6925" width="9" style="1"/>
    <col min="6926" max="6926" width="7.33203125" style="1" customWidth="1"/>
    <col min="6927" max="6927" width="9.21875" style="1" customWidth="1"/>
    <col min="6928" max="6928" width="11" style="1" customWidth="1"/>
    <col min="6929" max="6929" width="12.33203125" style="1" bestFit="1" customWidth="1"/>
    <col min="6930" max="6930" width="9" style="1"/>
    <col min="6931" max="6931" width="20.6640625" style="1" customWidth="1"/>
    <col min="6932" max="7169" width="9" style="1"/>
    <col min="7170" max="7170" width="4.6640625" style="1" customWidth="1"/>
    <col min="7171" max="7171" width="55.33203125" style="1" customWidth="1"/>
    <col min="7172" max="7172" width="11.44140625" style="1" bestFit="1" customWidth="1"/>
    <col min="7173" max="7173" width="20.21875" style="1" customWidth="1"/>
    <col min="7174" max="7174" width="18.88671875" style="1" customWidth="1"/>
    <col min="7175" max="7175" width="10.88671875" style="1" customWidth="1"/>
    <col min="7176" max="7176" width="10.21875" style="1" customWidth="1"/>
    <col min="7177" max="7177" width="10" style="1" customWidth="1"/>
    <col min="7178" max="7178" width="9" style="1"/>
    <col min="7179" max="7179" width="9.88671875" style="1" bestFit="1" customWidth="1"/>
    <col min="7180" max="7180" width="10.33203125" style="1" customWidth="1"/>
    <col min="7181" max="7181" width="9" style="1"/>
    <col min="7182" max="7182" width="7.33203125" style="1" customWidth="1"/>
    <col min="7183" max="7183" width="9.21875" style="1" customWidth="1"/>
    <col min="7184" max="7184" width="11" style="1" customWidth="1"/>
    <col min="7185" max="7185" width="12.33203125" style="1" bestFit="1" customWidth="1"/>
    <col min="7186" max="7186" width="9" style="1"/>
    <col min="7187" max="7187" width="20.6640625" style="1" customWidth="1"/>
    <col min="7188" max="7425" width="9" style="1"/>
    <col min="7426" max="7426" width="4.6640625" style="1" customWidth="1"/>
    <col min="7427" max="7427" width="55.33203125" style="1" customWidth="1"/>
    <col min="7428" max="7428" width="11.44140625" style="1" bestFit="1" customWidth="1"/>
    <col min="7429" max="7429" width="20.21875" style="1" customWidth="1"/>
    <col min="7430" max="7430" width="18.88671875" style="1" customWidth="1"/>
    <col min="7431" max="7431" width="10.88671875" style="1" customWidth="1"/>
    <col min="7432" max="7432" width="10.21875" style="1" customWidth="1"/>
    <col min="7433" max="7433" width="10" style="1" customWidth="1"/>
    <col min="7434" max="7434" width="9" style="1"/>
    <col min="7435" max="7435" width="9.88671875" style="1" bestFit="1" customWidth="1"/>
    <col min="7436" max="7436" width="10.33203125" style="1" customWidth="1"/>
    <col min="7437" max="7437" width="9" style="1"/>
    <col min="7438" max="7438" width="7.33203125" style="1" customWidth="1"/>
    <col min="7439" max="7439" width="9.21875" style="1" customWidth="1"/>
    <col min="7440" max="7440" width="11" style="1" customWidth="1"/>
    <col min="7441" max="7441" width="12.33203125" style="1" bestFit="1" customWidth="1"/>
    <col min="7442" max="7442" width="9" style="1"/>
    <col min="7443" max="7443" width="20.6640625" style="1" customWidth="1"/>
    <col min="7444" max="7681" width="9" style="1"/>
    <col min="7682" max="7682" width="4.6640625" style="1" customWidth="1"/>
    <col min="7683" max="7683" width="55.33203125" style="1" customWidth="1"/>
    <col min="7684" max="7684" width="11.44140625" style="1" bestFit="1" customWidth="1"/>
    <col min="7685" max="7685" width="20.21875" style="1" customWidth="1"/>
    <col min="7686" max="7686" width="18.88671875" style="1" customWidth="1"/>
    <col min="7687" max="7687" width="10.88671875" style="1" customWidth="1"/>
    <col min="7688" max="7688" width="10.21875" style="1" customWidth="1"/>
    <col min="7689" max="7689" width="10" style="1" customWidth="1"/>
    <col min="7690" max="7690" width="9" style="1"/>
    <col min="7691" max="7691" width="9.88671875" style="1" bestFit="1" customWidth="1"/>
    <col min="7692" max="7692" width="10.33203125" style="1" customWidth="1"/>
    <col min="7693" max="7693" width="9" style="1"/>
    <col min="7694" max="7694" width="7.33203125" style="1" customWidth="1"/>
    <col min="7695" max="7695" width="9.21875" style="1" customWidth="1"/>
    <col min="7696" max="7696" width="11" style="1" customWidth="1"/>
    <col min="7697" max="7697" width="12.33203125" style="1" bestFit="1" customWidth="1"/>
    <col min="7698" max="7698" width="9" style="1"/>
    <col min="7699" max="7699" width="20.6640625" style="1" customWidth="1"/>
    <col min="7700" max="7937" width="9" style="1"/>
    <col min="7938" max="7938" width="4.6640625" style="1" customWidth="1"/>
    <col min="7939" max="7939" width="55.33203125" style="1" customWidth="1"/>
    <col min="7940" max="7940" width="11.44140625" style="1" bestFit="1" customWidth="1"/>
    <col min="7941" max="7941" width="20.21875" style="1" customWidth="1"/>
    <col min="7942" max="7942" width="18.88671875" style="1" customWidth="1"/>
    <col min="7943" max="7943" width="10.88671875" style="1" customWidth="1"/>
    <col min="7944" max="7944" width="10.21875" style="1" customWidth="1"/>
    <col min="7945" max="7945" width="10" style="1" customWidth="1"/>
    <col min="7946" max="7946" width="9" style="1"/>
    <col min="7947" max="7947" width="9.88671875" style="1" bestFit="1" customWidth="1"/>
    <col min="7948" max="7948" width="10.33203125" style="1" customWidth="1"/>
    <col min="7949" max="7949" width="9" style="1"/>
    <col min="7950" max="7950" width="7.33203125" style="1" customWidth="1"/>
    <col min="7951" max="7951" width="9.21875" style="1" customWidth="1"/>
    <col min="7952" max="7952" width="11" style="1" customWidth="1"/>
    <col min="7953" max="7953" width="12.33203125" style="1" bestFit="1" customWidth="1"/>
    <col min="7954" max="7954" width="9" style="1"/>
    <col min="7955" max="7955" width="20.6640625" style="1" customWidth="1"/>
    <col min="7956" max="8193" width="9" style="1"/>
    <col min="8194" max="8194" width="4.6640625" style="1" customWidth="1"/>
    <col min="8195" max="8195" width="55.33203125" style="1" customWidth="1"/>
    <col min="8196" max="8196" width="11.44140625" style="1" bestFit="1" customWidth="1"/>
    <col min="8197" max="8197" width="20.21875" style="1" customWidth="1"/>
    <col min="8198" max="8198" width="18.88671875" style="1" customWidth="1"/>
    <col min="8199" max="8199" width="10.88671875" style="1" customWidth="1"/>
    <col min="8200" max="8200" width="10.21875" style="1" customWidth="1"/>
    <col min="8201" max="8201" width="10" style="1" customWidth="1"/>
    <col min="8202" max="8202" width="9" style="1"/>
    <col min="8203" max="8203" width="9.88671875" style="1" bestFit="1" customWidth="1"/>
    <col min="8204" max="8204" width="10.33203125" style="1" customWidth="1"/>
    <col min="8205" max="8205" width="9" style="1"/>
    <col min="8206" max="8206" width="7.33203125" style="1" customWidth="1"/>
    <col min="8207" max="8207" width="9.21875" style="1" customWidth="1"/>
    <col min="8208" max="8208" width="11" style="1" customWidth="1"/>
    <col min="8209" max="8209" width="12.33203125" style="1" bestFit="1" customWidth="1"/>
    <col min="8210" max="8210" width="9" style="1"/>
    <col min="8211" max="8211" width="20.6640625" style="1" customWidth="1"/>
    <col min="8212" max="8449" width="9" style="1"/>
    <col min="8450" max="8450" width="4.6640625" style="1" customWidth="1"/>
    <col min="8451" max="8451" width="55.33203125" style="1" customWidth="1"/>
    <col min="8452" max="8452" width="11.44140625" style="1" bestFit="1" customWidth="1"/>
    <col min="8453" max="8453" width="20.21875" style="1" customWidth="1"/>
    <col min="8454" max="8454" width="18.88671875" style="1" customWidth="1"/>
    <col min="8455" max="8455" width="10.88671875" style="1" customWidth="1"/>
    <col min="8456" max="8456" width="10.21875" style="1" customWidth="1"/>
    <col min="8457" max="8457" width="10" style="1" customWidth="1"/>
    <col min="8458" max="8458" width="9" style="1"/>
    <col min="8459" max="8459" width="9.88671875" style="1" bestFit="1" customWidth="1"/>
    <col min="8460" max="8460" width="10.33203125" style="1" customWidth="1"/>
    <col min="8461" max="8461" width="9" style="1"/>
    <col min="8462" max="8462" width="7.33203125" style="1" customWidth="1"/>
    <col min="8463" max="8463" width="9.21875" style="1" customWidth="1"/>
    <col min="8464" max="8464" width="11" style="1" customWidth="1"/>
    <col min="8465" max="8465" width="12.33203125" style="1" bestFit="1" customWidth="1"/>
    <col min="8466" max="8466" width="9" style="1"/>
    <col min="8467" max="8467" width="20.6640625" style="1" customWidth="1"/>
    <col min="8468" max="8705" width="9" style="1"/>
    <col min="8706" max="8706" width="4.6640625" style="1" customWidth="1"/>
    <col min="8707" max="8707" width="55.33203125" style="1" customWidth="1"/>
    <col min="8708" max="8708" width="11.44140625" style="1" bestFit="1" customWidth="1"/>
    <col min="8709" max="8709" width="20.21875" style="1" customWidth="1"/>
    <col min="8710" max="8710" width="18.88671875" style="1" customWidth="1"/>
    <col min="8711" max="8711" width="10.88671875" style="1" customWidth="1"/>
    <col min="8712" max="8712" width="10.21875" style="1" customWidth="1"/>
    <col min="8713" max="8713" width="10" style="1" customWidth="1"/>
    <col min="8714" max="8714" width="9" style="1"/>
    <col min="8715" max="8715" width="9.88671875" style="1" bestFit="1" customWidth="1"/>
    <col min="8716" max="8716" width="10.33203125" style="1" customWidth="1"/>
    <col min="8717" max="8717" width="9" style="1"/>
    <col min="8718" max="8718" width="7.33203125" style="1" customWidth="1"/>
    <col min="8719" max="8719" width="9.21875" style="1" customWidth="1"/>
    <col min="8720" max="8720" width="11" style="1" customWidth="1"/>
    <col min="8721" max="8721" width="12.33203125" style="1" bestFit="1" customWidth="1"/>
    <col min="8722" max="8722" width="9" style="1"/>
    <col min="8723" max="8723" width="20.6640625" style="1" customWidth="1"/>
    <col min="8724" max="8961" width="9" style="1"/>
    <col min="8962" max="8962" width="4.6640625" style="1" customWidth="1"/>
    <col min="8963" max="8963" width="55.33203125" style="1" customWidth="1"/>
    <col min="8964" max="8964" width="11.44140625" style="1" bestFit="1" customWidth="1"/>
    <col min="8965" max="8965" width="20.21875" style="1" customWidth="1"/>
    <col min="8966" max="8966" width="18.88671875" style="1" customWidth="1"/>
    <col min="8967" max="8967" width="10.88671875" style="1" customWidth="1"/>
    <col min="8968" max="8968" width="10.21875" style="1" customWidth="1"/>
    <col min="8969" max="8969" width="10" style="1" customWidth="1"/>
    <col min="8970" max="8970" width="9" style="1"/>
    <col min="8971" max="8971" width="9.88671875" style="1" bestFit="1" customWidth="1"/>
    <col min="8972" max="8972" width="10.33203125" style="1" customWidth="1"/>
    <col min="8973" max="8973" width="9" style="1"/>
    <col min="8974" max="8974" width="7.33203125" style="1" customWidth="1"/>
    <col min="8975" max="8975" width="9.21875" style="1" customWidth="1"/>
    <col min="8976" max="8976" width="11" style="1" customWidth="1"/>
    <col min="8977" max="8977" width="12.33203125" style="1" bestFit="1" customWidth="1"/>
    <col min="8978" max="8978" width="9" style="1"/>
    <col min="8979" max="8979" width="20.6640625" style="1" customWidth="1"/>
    <col min="8980" max="9217" width="9" style="1"/>
    <col min="9218" max="9218" width="4.6640625" style="1" customWidth="1"/>
    <col min="9219" max="9219" width="55.33203125" style="1" customWidth="1"/>
    <col min="9220" max="9220" width="11.44140625" style="1" bestFit="1" customWidth="1"/>
    <col min="9221" max="9221" width="20.21875" style="1" customWidth="1"/>
    <col min="9222" max="9222" width="18.88671875" style="1" customWidth="1"/>
    <col min="9223" max="9223" width="10.88671875" style="1" customWidth="1"/>
    <col min="9224" max="9224" width="10.21875" style="1" customWidth="1"/>
    <col min="9225" max="9225" width="10" style="1" customWidth="1"/>
    <col min="9226" max="9226" width="9" style="1"/>
    <col min="9227" max="9227" width="9.88671875" style="1" bestFit="1" customWidth="1"/>
    <col min="9228" max="9228" width="10.33203125" style="1" customWidth="1"/>
    <col min="9229" max="9229" width="9" style="1"/>
    <col min="9230" max="9230" width="7.33203125" style="1" customWidth="1"/>
    <col min="9231" max="9231" width="9.21875" style="1" customWidth="1"/>
    <col min="9232" max="9232" width="11" style="1" customWidth="1"/>
    <col min="9233" max="9233" width="12.33203125" style="1" bestFit="1" customWidth="1"/>
    <col min="9234" max="9234" width="9" style="1"/>
    <col min="9235" max="9235" width="20.6640625" style="1" customWidth="1"/>
    <col min="9236" max="9473" width="9" style="1"/>
    <col min="9474" max="9474" width="4.6640625" style="1" customWidth="1"/>
    <col min="9475" max="9475" width="55.33203125" style="1" customWidth="1"/>
    <col min="9476" max="9476" width="11.44140625" style="1" bestFit="1" customWidth="1"/>
    <col min="9477" max="9477" width="20.21875" style="1" customWidth="1"/>
    <col min="9478" max="9478" width="18.88671875" style="1" customWidth="1"/>
    <col min="9479" max="9479" width="10.88671875" style="1" customWidth="1"/>
    <col min="9480" max="9480" width="10.21875" style="1" customWidth="1"/>
    <col min="9481" max="9481" width="10" style="1" customWidth="1"/>
    <col min="9482" max="9482" width="9" style="1"/>
    <col min="9483" max="9483" width="9.88671875" style="1" bestFit="1" customWidth="1"/>
    <col min="9484" max="9484" width="10.33203125" style="1" customWidth="1"/>
    <col min="9485" max="9485" width="9" style="1"/>
    <col min="9486" max="9486" width="7.33203125" style="1" customWidth="1"/>
    <col min="9487" max="9487" width="9.21875" style="1" customWidth="1"/>
    <col min="9488" max="9488" width="11" style="1" customWidth="1"/>
    <col min="9489" max="9489" width="12.33203125" style="1" bestFit="1" customWidth="1"/>
    <col min="9490" max="9490" width="9" style="1"/>
    <col min="9491" max="9491" width="20.6640625" style="1" customWidth="1"/>
    <col min="9492" max="9729" width="9" style="1"/>
    <col min="9730" max="9730" width="4.6640625" style="1" customWidth="1"/>
    <col min="9731" max="9731" width="55.33203125" style="1" customWidth="1"/>
    <col min="9732" max="9732" width="11.44140625" style="1" bestFit="1" customWidth="1"/>
    <col min="9733" max="9733" width="20.21875" style="1" customWidth="1"/>
    <col min="9734" max="9734" width="18.88671875" style="1" customWidth="1"/>
    <col min="9735" max="9735" width="10.88671875" style="1" customWidth="1"/>
    <col min="9736" max="9736" width="10.21875" style="1" customWidth="1"/>
    <col min="9737" max="9737" width="10" style="1" customWidth="1"/>
    <col min="9738" max="9738" width="9" style="1"/>
    <col min="9739" max="9739" width="9.88671875" style="1" bestFit="1" customWidth="1"/>
    <col min="9740" max="9740" width="10.33203125" style="1" customWidth="1"/>
    <col min="9741" max="9741" width="9" style="1"/>
    <col min="9742" max="9742" width="7.33203125" style="1" customWidth="1"/>
    <col min="9743" max="9743" width="9.21875" style="1" customWidth="1"/>
    <col min="9744" max="9744" width="11" style="1" customWidth="1"/>
    <col min="9745" max="9745" width="12.33203125" style="1" bestFit="1" customWidth="1"/>
    <col min="9746" max="9746" width="9" style="1"/>
    <col min="9747" max="9747" width="20.6640625" style="1" customWidth="1"/>
    <col min="9748" max="9985" width="9" style="1"/>
    <col min="9986" max="9986" width="4.6640625" style="1" customWidth="1"/>
    <col min="9987" max="9987" width="55.33203125" style="1" customWidth="1"/>
    <col min="9988" max="9988" width="11.44140625" style="1" bestFit="1" customWidth="1"/>
    <col min="9989" max="9989" width="20.21875" style="1" customWidth="1"/>
    <col min="9990" max="9990" width="18.88671875" style="1" customWidth="1"/>
    <col min="9991" max="9991" width="10.88671875" style="1" customWidth="1"/>
    <col min="9992" max="9992" width="10.21875" style="1" customWidth="1"/>
    <col min="9993" max="9993" width="10" style="1" customWidth="1"/>
    <col min="9994" max="9994" width="9" style="1"/>
    <col min="9995" max="9995" width="9.88671875" style="1" bestFit="1" customWidth="1"/>
    <col min="9996" max="9996" width="10.33203125" style="1" customWidth="1"/>
    <col min="9997" max="9997" width="9" style="1"/>
    <col min="9998" max="9998" width="7.33203125" style="1" customWidth="1"/>
    <col min="9999" max="9999" width="9.21875" style="1" customWidth="1"/>
    <col min="10000" max="10000" width="11" style="1" customWidth="1"/>
    <col min="10001" max="10001" width="12.33203125" style="1" bestFit="1" customWidth="1"/>
    <col min="10002" max="10002" width="9" style="1"/>
    <col min="10003" max="10003" width="20.6640625" style="1" customWidth="1"/>
    <col min="10004" max="10241" width="9" style="1"/>
    <col min="10242" max="10242" width="4.6640625" style="1" customWidth="1"/>
    <col min="10243" max="10243" width="55.33203125" style="1" customWidth="1"/>
    <col min="10244" max="10244" width="11.44140625" style="1" bestFit="1" customWidth="1"/>
    <col min="10245" max="10245" width="20.21875" style="1" customWidth="1"/>
    <col min="10246" max="10246" width="18.88671875" style="1" customWidth="1"/>
    <col min="10247" max="10247" width="10.88671875" style="1" customWidth="1"/>
    <col min="10248" max="10248" width="10.21875" style="1" customWidth="1"/>
    <col min="10249" max="10249" width="10" style="1" customWidth="1"/>
    <col min="10250" max="10250" width="9" style="1"/>
    <col min="10251" max="10251" width="9.88671875" style="1" bestFit="1" customWidth="1"/>
    <col min="10252" max="10252" width="10.33203125" style="1" customWidth="1"/>
    <col min="10253" max="10253" width="9" style="1"/>
    <col min="10254" max="10254" width="7.33203125" style="1" customWidth="1"/>
    <col min="10255" max="10255" width="9.21875" style="1" customWidth="1"/>
    <col min="10256" max="10256" width="11" style="1" customWidth="1"/>
    <col min="10257" max="10257" width="12.33203125" style="1" bestFit="1" customWidth="1"/>
    <col min="10258" max="10258" width="9" style="1"/>
    <col min="10259" max="10259" width="20.6640625" style="1" customWidth="1"/>
    <col min="10260" max="10497" width="9" style="1"/>
    <col min="10498" max="10498" width="4.6640625" style="1" customWidth="1"/>
    <col min="10499" max="10499" width="55.33203125" style="1" customWidth="1"/>
    <col min="10500" max="10500" width="11.44140625" style="1" bestFit="1" customWidth="1"/>
    <col min="10501" max="10501" width="20.21875" style="1" customWidth="1"/>
    <col min="10502" max="10502" width="18.88671875" style="1" customWidth="1"/>
    <col min="10503" max="10503" width="10.88671875" style="1" customWidth="1"/>
    <col min="10504" max="10504" width="10.21875" style="1" customWidth="1"/>
    <col min="10505" max="10505" width="10" style="1" customWidth="1"/>
    <col min="10506" max="10506" width="9" style="1"/>
    <col min="10507" max="10507" width="9.88671875" style="1" bestFit="1" customWidth="1"/>
    <col min="10508" max="10508" width="10.33203125" style="1" customWidth="1"/>
    <col min="10509" max="10509" width="9" style="1"/>
    <col min="10510" max="10510" width="7.33203125" style="1" customWidth="1"/>
    <col min="10511" max="10511" width="9.21875" style="1" customWidth="1"/>
    <col min="10512" max="10512" width="11" style="1" customWidth="1"/>
    <col min="10513" max="10513" width="12.33203125" style="1" bestFit="1" customWidth="1"/>
    <col min="10514" max="10514" width="9" style="1"/>
    <col min="10515" max="10515" width="20.6640625" style="1" customWidth="1"/>
    <col min="10516" max="10753" width="9" style="1"/>
    <col min="10754" max="10754" width="4.6640625" style="1" customWidth="1"/>
    <col min="10755" max="10755" width="55.33203125" style="1" customWidth="1"/>
    <col min="10756" max="10756" width="11.44140625" style="1" bestFit="1" customWidth="1"/>
    <col min="10757" max="10757" width="20.21875" style="1" customWidth="1"/>
    <col min="10758" max="10758" width="18.88671875" style="1" customWidth="1"/>
    <col min="10759" max="10759" width="10.88671875" style="1" customWidth="1"/>
    <col min="10760" max="10760" width="10.21875" style="1" customWidth="1"/>
    <col min="10761" max="10761" width="10" style="1" customWidth="1"/>
    <col min="10762" max="10762" width="9" style="1"/>
    <col min="10763" max="10763" width="9.88671875" style="1" bestFit="1" customWidth="1"/>
    <col min="10764" max="10764" width="10.33203125" style="1" customWidth="1"/>
    <col min="10765" max="10765" width="9" style="1"/>
    <col min="10766" max="10766" width="7.33203125" style="1" customWidth="1"/>
    <col min="10767" max="10767" width="9.21875" style="1" customWidth="1"/>
    <col min="10768" max="10768" width="11" style="1" customWidth="1"/>
    <col min="10769" max="10769" width="12.33203125" style="1" bestFit="1" customWidth="1"/>
    <col min="10770" max="10770" width="9" style="1"/>
    <col min="10771" max="10771" width="20.6640625" style="1" customWidth="1"/>
    <col min="10772" max="11009" width="9" style="1"/>
    <col min="11010" max="11010" width="4.6640625" style="1" customWidth="1"/>
    <col min="11011" max="11011" width="55.33203125" style="1" customWidth="1"/>
    <col min="11012" max="11012" width="11.44140625" style="1" bestFit="1" customWidth="1"/>
    <col min="11013" max="11013" width="20.21875" style="1" customWidth="1"/>
    <col min="11014" max="11014" width="18.88671875" style="1" customWidth="1"/>
    <col min="11015" max="11015" width="10.88671875" style="1" customWidth="1"/>
    <col min="11016" max="11016" width="10.21875" style="1" customWidth="1"/>
    <col min="11017" max="11017" width="10" style="1" customWidth="1"/>
    <col min="11018" max="11018" width="9" style="1"/>
    <col min="11019" max="11019" width="9.88671875" style="1" bestFit="1" customWidth="1"/>
    <col min="11020" max="11020" width="10.33203125" style="1" customWidth="1"/>
    <col min="11021" max="11021" width="9" style="1"/>
    <col min="11022" max="11022" width="7.33203125" style="1" customWidth="1"/>
    <col min="11023" max="11023" width="9.21875" style="1" customWidth="1"/>
    <col min="11024" max="11024" width="11" style="1" customWidth="1"/>
    <col min="11025" max="11025" width="12.33203125" style="1" bestFit="1" customWidth="1"/>
    <col min="11026" max="11026" width="9" style="1"/>
    <col min="11027" max="11027" width="20.6640625" style="1" customWidth="1"/>
    <col min="11028" max="11265" width="9" style="1"/>
    <col min="11266" max="11266" width="4.6640625" style="1" customWidth="1"/>
    <col min="11267" max="11267" width="55.33203125" style="1" customWidth="1"/>
    <col min="11268" max="11268" width="11.44140625" style="1" bestFit="1" customWidth="1"/>
    <col min="11269" max="11269" width="20.21875" style="1" customWidth="1"/>
    <col min="11270" max="11270" width="18.88671875" style="1" customWidth="1"/>
    <col min="11271" max="11271" width="10.88671875" style="1" customWidth="1"/>
    <col min="11272" max="11272" width="10.21875" style="1" customWidth="1"/>
    <col min="11273" max="11273" width="10" style="1" customWidth="1"/>
    <col min="11274" max="11274" width="9" style="1"/>
    <col min="11275" max="11275" width="9.88671875" style="1" bestFit="1" customWidth="1"/>
    <col min="11276" max="11276" width="10.33203125" style="1" customWidth="1"/>
    <col min="11277" max="11277" width="9" style="1"/>
    <col min="11278" max="11278" width="7.33203125" style="1" customWidth="1"/>
    <col min="11279" max="11279" width="9.21875" style="1" customWidth="1"/>
    <col min="11280" max="11280" width="11" style="1" customWidth="1"/>
    <col min="11281" max="11281" width="12.33203125" style="1" bestFit="1" customWidth="1"/>
    <col min="11282" max="11282" width="9" style="1"/>
    <col min="11283" max="11283" width="20.6640625" style="1" customWidth="1"/>
    <col min="11284" max="11521" width="9" style="1"/>
    <col min="11522" max="11522" width="4.6640625" style="1" customWidth="1"/>
    <col min="11523" max="11523" width="55.33203125" style="1" customWidth="1"/>
    <col min="11524" max="11524" width="11.44140625" style="1" bestFit="1" customWidth="1"/>
    <col min="11525" max="11525" width="20.21875" style="1" customWidth="1"/>
    <col min="11526" max="11526" width="18.88671875" style="1" customWidth="1"/>
    <col min="11527" max="11527" width="10.88671875" style="1" customWidth="1"/>
    <col min="11528" max="11528" width="10.21875" style="1" customWidth="1"/>
    <col min="11529" max="11529" width="10" style="1" customWidth="1"/>
    <col min="11530" max="11530" width="9" style="1"/>
    <col min="11531" max="11531" width="9.88671875" style="1" bestFit="1" customWidth="1"/>
    <col min="11532" max="11532" width="10.33203125" style="1" customWidth="1"/>
    <col min="11533" max="11533" width="9" style="1"/>
    <col min="11534" max="11534" width="7.33203125" style="1" customWidth="1"/>
    <col min="11535" max="11535" width="9.21875" style="1" customWidth="1"/>
    <col min="11536" max="11536" width="11" style="1" customWidth="1"/>
    <col min="11537" max="11537" width="12.33203125" style="1" bestFit="1" customWidth="1"/>
    <col min="11538" max="11538" width="9" style="1"/>
    <col min="11539" max="11539" width="20.6640625" style="1" customWidth="1"/>
    <col min="11540" max="11777" width="9" style="1"/>
    <col min="11778" max="11778" width="4.6640625" style="1" customWidth="1"/>
    <col min="11779" max="11779" width="55.33203125" style="1" customWidth="1"/>
    <col min="11780" max="11780" width="11.44140625" style="1" bestFit="1" customWidth="1"/>
    <col min="11781" max="11781" width="20.21875" style="1" customWidth="1"/>
    <col min="11782" max="11782" width="18.88671875" style="1" customWidth="1"/>
    <col min="11783" max="11783" width="10.88671875" style="1" customWidth="1"/>
    <col min="11784" max="11784" width="10.21875" style="1" customWidth="1"/>
    <col min="11785" max="11785" width="10" style="1" customWidth="1"/>
    <col min="11786" max="11786" width="9" style="1"/>
    <col min="11787" max="11787" width="9.88671875" style="1" bestFit="1" customWidth="1"/>
    <col min="11788" max="11788" width="10.33203125" style="1" customWidth="1"/>
    <col min="11789" max="11789" width="9" style="1"/>
    <col min="11790" max="11790" width="7.33203125" style="1" customWidth="1"/>
    <col min="11791" max="11791" width="9.21875" style="1" customWidth="1"/>
    <col min="11792" max="11792" width="11" style="1" customWidth="1"/>
    <col min="11793" max="11793" width="12.33203125" style="1" bestFit="1" customWidth="1"/>
    <col min="11794" max="11794" width="9" style="1"/>
    <col min="11795" max="11795" width="20.6640625" style="1" customWidth="1"/>
    <col min="11796" max="12033" width="9" style="1"/>
    <col min="12034" max="12034" width="4.6640625" style="1" customWidth="1"/>
    <col min="12035" max="12035" width="55.33203125" style="1" customWidth="1"/>
    <col min="12036" max="12036" width="11.44140625" style="1" bestFit="1" customWidth="1"/>
    <col min="12037" max="12037" width="20.21875" style="1" customWidth="1"/>
    <col min="12038" max="12038" width="18.88671875" style="1" customWidth="1"/>
    <col min="12039" max="12039" width="10.88671875" style="1" customWidth="1"/>
    <col min="12040" max="12040" width="10.21875" style="1" customWidth="1"/>
    <col min="12041" max="12041" width="10" style="1" customWidth="1"/>
    <col min="12042" max="12042" width="9" style="1"/>
    <col min="12043" max="12043" width="9.88671875" style="1" bestFit="1" customWidth="1"/>
    <col min="12044" max="12044" width="10.33203125" style="1" customWidth="1"/>
    <col min="12045" max="12045" width="9" style="1"/>
    <col min="12046" max="12046" width="7.33203125" style="1" customWidth="1"/>
    <col min="12047" max="12047" width="9.21875" style="1" customWidth="1"/>
    <col min="12048" max="12048" width="11" style="1" customWidth="1"/>
    <col min="12049" max="12049" width="12.33203125" style="1" bestFit="1" customWidth="1"/>
    <col min="12050" max="12050" width="9" style="1"/>
    <col min="12051" max="12051" width="20.6640625" style="1" customWidth="1"/>
    <col min="12052" max="12289" width="9" style="1"/>
    <col min="12290" max="12290" width="4.6640625" style="1" customWidth="1"/>
    <col min="12291" max="12291" width="55.33203125" style="1" customWidth="1"/>
    <col min="12292" max="12292" width="11.44140625" style="1" bestFit="1" customWidth="1"/>
    <col min="12293" max="12293" width="20.21875" style="1" customWidth="1"/>
    <col min="12294" max="12294" width="18.88671875" style="1" customWidth="1"/>
    <col min="12295" max="12295" width="10.88671875" style="1" customWidth="1"/>
    <col min="12296" max="12296" width="10.21875" style="1" customWidth="1"/>
    <col min="12297" max="12297" width="10" style="1" customWidth="1"/>
    <col min="12298" max="12298" width="9" style="1"/>
    <col min="12299" max="12299" width="9.88671875" style="1" bestFit="1" customWidth="1"/>
    <col min="12300" max="12300" width="10.33203125" style="1" customWidth="1"/>
    <col min="12301" max="12301" width="9" style="1"/>
    <col min="12302" max="12302" width="7.33203125" style="1" customWidth="1"/>
    <col min="12303" max="12303" width="9.21875" style="1" customWidth="1"/>
    <col min="12304" max="12304" width="11" style="1" customWidth="1"/>
    <col min="12305" max="12305" width="12.33203125" style="1" bestFit="1" customWidth="1"/>
    <col min="12306" max="12306" width="9" style="1"/>
    <col min="12307" max="12307" width="20.6640625" style="1" customWidth="1"/>
    <col min="12308" max="12545" width="9" style="1"/>
    <col min="12546" max="12546" width="4.6640625" style="1" customWidth="1"/>
    <col min="12547" max="12547" width="55.33203125" style="1" customWidth="1"/>
    <col min="12548" max="12548" width="11.44140625" style="1" bestFit="1" customWidth="1"/>
    <col min="12549" max="12549" width="20.21875" style="1" customWidth="1"/>
    <col min="12550" max="12550" width="18.88671875" style="1" customWidth="1"/>
    <col min="12551" max="12551" width="10.88671875" style="1" customWidth="1"/>
    <col min="12552" max="12552" width="10.21875" style="1" customWidth="1"/>
    <col min="12553" max="12553" width="10" style="1" customWidth="1"/>
    <col min="12554" max="12554" width="9" style="1"/>
    <col min="12555" max="12555" width="9.88671875" style="1" bestFit="1" customWidth="1"/>
    <col min="12556" max="12556" width="10.33203125" style="1" customWidth="1"/>
    <col min="12557" max="12557" width="9" style="1"/>
    <col min="12558" max="12558" width="7.33203125" style="1" customWidth="1"/>
    <col min="12559" max="12559" width="9.21875" style="1" customWidth="1"/>
    <col min="12560" max="12560" width="11" style="1" customWidth="1"/>
    <col min="12561" max="12561" width="12.33203125" style="1" bestFit="1" customWidth="1"/>
    <col min="12562" max="12562" width="9" style="1"/>
    <col min="12563" max="12563" width="20.6640625" style="1" customWidth="1"/>
    <col min="12564" max="12801" width="9" style="1"/>
    <col min="12802" max="12802" width="4.6640625" style="1" customWidth="1"/>
    <col min="12803" max="12803" width="55.33203125" style="1" customWidth="1"/>
    <col min="12804" max="12804" width="11.44140625" style="1" bestFit="1" customWidth="1"/>
    <col min="12805" max="12805" width="20.21875" style="1" customWidth="1"/>
    <col min="12806" max="12806" width="18.88671875" style="1" customWidth="1"/>
    <col min="12807" max="12807" width="10.88671875" style="1" customWidth="1"/>
    <col min="12808" max="12808" width="10.21875" style="1" customWidth="1"/>
    <col min="12809" max="12809" width="10" style="1" customWidth="1"/>
    <col min="12810" max="12810" width="9" style="1"/>
    <col min="12811" max="12811" width="9.88671875" style="1" bestFit="1" customWidth="1"/>
    <col min="12812" max="12812" width="10.33203125" style="1" customWidth="1"/>
    <col min="12813" max="12813" width="9" style="1"/>
    <col min="12814" max="12814" width="7.33203125" style="1" customWidth="1"/>
    <col min="12815" max="12815" width="9.21875" style="1" customWidth="1"/>
    <col min="12816" max="12816" width="11" style="1" customWidth="1"/>
    <col min="12817" max="12817" width="12.33203125" style="1" bestFit="1" customWidth="1"/>
    <col min="12818" max="12818" width="9" style="1"/>
    <col min="12819" max="12819" width="20.6640625" style="1" customWidth="1"/>
    <col min="12820" max="13057" width="9" style="1"/>
    <col min="13058" max="13058" width="4.6640625" style="1" customWidth="1"/>
    <col min="13059" max="13059" width="55.33203125" style="1" customWidth="1"/>
    <col min="13060" max="13060" width="11.44140625" style="1" bestFit="1" customWidth="1"/>
    <col min="13061" max="13061" width="20.21875" style="1" customWidth="1"/>
    <col min="13062" max="13062" width="18.88671875" style="1" customWidth="1"/>
    <col min="13063" max="13063" width="10.88671875" style="1" customWidth="1"/>
    <col min="13064" max="13064" width="10.21875" style="1" customWidth="1"/>
    <col min="13065" max="13065" width="10" style="1" customWidth="1"/>
    <col min="13066" max="13066" width="9" style="1"/>
    <col min="13067" max="13067" width="9.88671875" style="1" bestFit="1" customWidth="1"/>
    <col min="13068" max="13068" width="10.33203125" style="1" customWidth="1"/>
    <col min="13069" max="13069" width="9" style="1"/>
    <col min="13070" max="13070" width="7.33203125" style="1" customWidth="1"/>
    <col min="13071" max="13071" width="9.21875" style="1" customWidth="1"/>
    <col min="13072" max="13072" width="11" style="1" customWidth="1"/>
    <col min="13073" max="13073" width="12.33203125" style="1" bestFit="1" customWidth="1"/>
    <col min="13074" max="13074" width="9" style="1"/>
    <col min="13075" max="13075" width="20.6640625" style="1" customWidth="1"/>
    <col min="13076" max="13313" width="9" style="1"/>
    <col min="13314" max="13314" width="4.6640625" style="1" customWidth="1"/>
    <col min="13315" max="13315" width="55.33203125" style="1" customWidth="1"/>
    <col min="13316" max="13316" width="11.44140625" style="1" bestFit="1" customWidth="1"/>
    <col min="13317" max="13317" width="20.21875" style="1" customWidth="1"/>
    <col min="13318" max="13318" width="18.88671875" style="1" customWidth="1"/>
    <col min="13319" max="13319" width="10.88671875" style="1" customWidth="1"/>
    <col min="13320" max="13320" width="10.21875" style="1" customWidth="1"/>
    <col min="13321" max="13321" width="10" style="1" customWidth="1"/>
    <col min="13322" max="13322" width="9" style="1"/>
    <col min="13323" max="13323" width="9.88671875" style="1" bestFit="1" customWidth="1"/>
    <col min="13324" max="13324" width="10.33203125" style="1" customWidth="1"/>
    <col min="13325" max="13325" width="9" style="1"/>
    <col min="13326" max="13326" width="7.33203125" style="1" customWidth="1"/>
    <col min="13327" max="13327" width="9.21875" style="1" customWidth="1"/>
    <col min="13328" max="13328" width="11" style="1" customWidth="1"/>
    <col min="13329" max="13329" width="12.33203125" style="1" bestFit="1" customWidth="1"/>
    <col min="13330" max="13330" width="9" style="1"/>
    <col min="13331" max="13331" width="20.6640625" style="1" customWidth="1"/>
    <col min="13332" max="13569" width="9" style="1"/>
    <col min="13570" max="13570" width="4.6640625" style="1" customWidth="1"/>
    <col min="13571" max="13571" width="55.33203125" style="1" customWidth="1"/>
    <col min="13572" max="13572" width="11.44140625" style="1" bestFit="1" customWidth="1"/>
    <col min="13573" max="13573" width="20.21875" style="1" customWidth="1"/>
    <col min="13574" max="13574" width="18.88671875" style="1" customWidth="1"/>
    <col min="13575" max="13575" width="10.88671875" style="1" customWidth="1"/>
    <col min="13576" max="13576" width="10.21875" style="1" customWidth="1"/>
    <col min="13577" max="13577" width="10" style="1" customWidth="1"/>
    <col min="13578" max="13578" width="9" style="1"/>
    <col min="13579" max="13579" width="9.88671875" style="1" bestFit="1" customWidth="1"/>
    <col min="13580" max="13580" width="10.33203125" style="1" customWidth="1"/>
    <col min="13581" max="13581" width="9" style="1"/>
    <col min="13582" max="13582" width="7.33203125" style="1" customWidth="1"/>
    <col min="13583" max="13583" width="9.21875" style="1" customWidth="1"/>
    <col min="13584" max="13584" width="11" style="1" customWidth="1"/>
    <col min="13585" max="13585" width="12.33203125" style="1" bestFit="1" customWidth="1"/>
    <col min="13586" max="13586" width="9" style="1"/>
    <col min="13587" max="13587" width="20.6640625" style="1" customWidth="1"/>
    <col min="13588" max="13825" width="9" style="1"/>
    <col min="13826" max="13826" width="4.6640625" style="1" customWidth="1"/>
    <col min="13827" max="13827" width="55.33203125" style="1" customWidth="1"/>
    <col min="13828" max="13828" width="11.44140625" style="1" bestFit="1" customWidth="1"/>
    <col min="13829" max="13829" width="20.21875" style="1" customWidth="1"/>
    <col min="13830" max="13830" width="18.88671875" style="1" customWidth="1"/>
    <col min="13831" max="13831" width="10.88671875" style="1" customWidth="1"/>
    <col min="13832" max="13832" width="10.21875" style="1" customWidth="1"/>
    <col min="13833" max="13833" width="10" style="1" customWidth="1"/>
    <col min="13834" max="13834" width="9" style="1"/>
    <col min="13835" max="13835" width="9.88671875" style="1" bestFit="1" customWidth="1"/>
    <col min="13836" max="13836" width="10.33203125" style="1" customWidth="1"/>
    <col min="13837" max="13837" width="9" style="1"/>
    <col min="13838" max="13838" width="7.33203125" style="1" customWidth="1"/>
    <col min="13839" max="13839" width="9.21875" style="1" customWidth="1"/>
    <col min="13840" max="13840" width="11" style="1" customWidth="1"/>
    <col min="13841" max="13841" width="12.33203125" style="1" bestFit="1" customWidth="1"/>
    <col min="13842" max="13842" width="9" style="1"/>
    <col min="13843" max="13843" width="20.6640625" style="1" customWidth="1"/>
    <col min="13844" max="14081" width="9" style="1"/>
    <col min="14082" max="14082" width="4.6640625" style="1" customWidth="1"/>
    <col min="14083" max="14083" width="55.33203125" style="1" customWidth="1"/>
    <col min="14084" max="14084" width="11.44140625" style="1" bestFit="1" customWidth="1"/>
    <col min="14085" max="14085" width="20.21875" style="1" customWidth="1"/>
    <col min="14086" max="14086" width="18.88671875" style="1" customWidth="1"/>
    <col min="14087" max="14087" width="10.88671875" style="1" customWidth="1"/>
    <col min="14088" max="14088" width="10.21875" style="1" customWidth="1"/>
    <col min="14089" max="14089" width="10" style="1" customWidth="1"/>
    <col min="14090" max="14090" width="9" style="1"/>
    <col min="14091" max="14091" width="9.88671875" style="1" bestFit="1" customWidth="1"/>
    <col min="14092" max="14092" width="10.33203125" style="1" customWidth="1"/>
    <col min="14093" max="14093" width="9" style="1"/>
    <col min="14094" max="14094" width="7.33203125" style="1" customWidth="1"/>
    <col min="14095" max="14095" width="9.21875" style="1" customWidth="1"/>
    <col min="14096" max="14096" width="11" style="1" customWidth="1"/>
    <col min="14097" max="14097" width="12.33203125" style="1" bestFit="1" customWidth="1"/>
    <col min="14098" max="14098" width="9" style="1"/>
    <col min="14099" max="14099" width="20.6640625" style="1" customWidth="1"/>
    <col min="14100" max="14337" width="9" style="1"/>
    <col min="14338" max="14338" width="4.6640625" style="1" customWidth="1"/>
    <col min="14339" max="14339" width="55.33203125" style="1" customWidth="1"/>
    <col min="14340" max="14340" width="11.44140625" style="1" bestFit="1" customWidth="1"/>
    <col min="14341" max="14341" width="20.21875" style="1" customWidth="1"/>
    <col min="14342" max="14342" width="18.88671875" style="1" customWidth="1"/>
    <col min="14343" max="14343" width="10.88671875" style="1" customWidth="1"/>
    <col min="14344" max="14344" width="10.21875" style="1" customWidth="1"/>
    <col min="14345" max="14345" width="10" style="1" customWidth="1"/>
    <col min="14346" max="14346" width="9" style="1"/>
    <col min="14347" max="14347" width="9.88671875" style="1" bestFit="1" customWidth="1"/>
    <col min="14348" max="14348" width="10.33203125" style="1" customWidth="1"/>
    <col min="14349" max="14349" width="9" style="1"/>
    <col min="14350" max="14350" width="7.33203125" style="1" customWidth="1"/>
    <col min="14351" max="14351" width="9.21875" style="1" customWidth="1"/>
    <col min="14352" max="14352" width="11" style="1" customWidth="1"/>
    <col min="14353" max="14353" width="12.33203125" style="1" bestFit="1" customWidth="1"/>
    <col min="14354" max="14354" width="9" style="1"/>
    <col min="14355" max="14355" width="20.6640625" style="1" customWidth="1"/>
    <col min="14356" max="14593" width="9" style="1"/>
    <col min="14594" max="14594" width="4.6640625" style="1" customWidth="1"/>
    <col min="14595" max="14595" width="55.33203125" style="1" customWidth="1"/>
    <col min="14596" max="14596" width="11.44140625" style="1" bestFit="1" customWidth="1"/>
    <col min="14597" max="14597" width="20.21875" style="1" customWidth="1"/>
    <col min="14598" max="14598" width="18.88671875" style="1" customWidth="1"/>
    <col min="14599" max="14599" width="10.88671875" style="1" customWidth="1"/>
    <col min="14600" max="14600" width="10.21875" style="1" customWidth="1"/>
    <col min="14601" max="14601" width="10" style="1" customWidth="1"/>
    <col min="14602" max="14602" width="9" style="1"/>
    <col min="14603" max="14603" width="9.88671875" style="1" bestFit="1" customWidth="1"/>
    <col min="14604" max="14604" width="10.33203125" style="1" customWidth="1"/>
    <col min="14605" max="14605" width="9" style="1"/>
    <col min="14606" max="14606" width="7.33203125" style="1" customWidth="1"/>
    <col min="14607" max="14607" width="9.21875" style="1" customWidth="1"/>
    <col min="14608" max="14608" width="11" style="1" customWidth="1"/>
    <col min="14609" max="14609" width="12.33203125" style="1" bestFit="1" customWidth="1"/>
    <col min="14610" max="14610" width="9" style="1"/>
    <col min="14611" max="14611" width="20.6640625" style="1" customWidth="1"/>
    <col min="14612" max="14849" width="9" style="1"/>
    <col min="14850" max="14850" width="4.6640625" style="1" customWidth="1"/>
    <col min="14851" max="14851" width="55.33203125" style="1" customWidth="1"/>
    <col min="14852" max="14852" width="11.44140625" style="1" bestFit="1" customWidth="1"/>
    <col min="14853" max="14853" width="20.21875" style="1" customWidth="1"/>
    <col min="14854" max="14854" width="18.88671875" style="1" customWidth="1"/>
    <col min="14855" max="14855" width="10.88671875" style="1" customWidth="1"/>
    <col min="14856" max="14856" width="10.21875" style="1" customWidth="1"/>
    <col min="14857" max="14857" width="10" style="1" customWidth="1"/>
    <col min="14858" max="14858" width="9" style="1"/>
    <col min="14859" max="14859" width="9.88671875" style="1" bestFit="1" customWidth="1"/>
    <col min="14860" max="14860" width="10.33203125" style="1" customWidth="1"/>
    <col min="14861" max="14861" width="9" style="1"/>
    <col min="14862" max="14862" width="7.33203125" style="1" customWidth="1"/>
    <col min="14863" max="14863" width="9.21875" style="1" customWidth="1"/>
    <col min="14864" max="14864" width="11" style="1" customWidth="1"/>
    <col min="14865" max="14865" width="12.33203125" style="1" bestFit="1" customWidth="1"/>
    <col min="14866" max="14866" width="9" style="1"/>
    <col min="14867" max="14867" width="20.6640625" style="1" customWidth="1"/>
    <col min="14868" max="15105" width="9" style="1"/>
    <col min="15106" max="15106" width="4.6640625" style="1" customWidth="1"/>
    <col min="15107" max="15107" width="55.33203125" style="1" customWidth="1"/>
    <col min="15108" max="15108" width="11.44140625" style="1" bestFit="1" customWidth="1"/>
    <col min="15109" max="15109" width="20.21875" style="1" customWidth="1"/>
    <col min="15110" max="15110" width="18.88671875" style="1" customWidth="1"/>
    <col min="15111" max="15111" width="10.88671875" style="1" customWidth="1"/>
    <col min="15112" max="15112" width="10.21875" style="1" customWidth="1"/>
    <col min="15113" max="15113" width="10" style="1" customWidth="1"/>
    <col min="15114" max="15114" width="9" style="1"/>
    <col min="15115" max="15115" width="9.88671875" style="1" bestFit="1" customWidth="1"/>
    <col min="15116" max="15116" width="10.33203125" style="1" customWidth="1"/>
    <col min="15117" max="15117" width="9" style="1"/>
    <col min="15118" max="15118" width="7.33203125" style="1" customWidth="1"/>
    <col min="15119" max="15119" width="9.21875" style="1" customWidth="1"/>
    <col min="15120" max="15120" width="11" style="1" customWidth="1"/>
    <col min="15121" max="15121" width="12.33203125" style="1" bestFit="1" customWidth="1"/>
    <col min="15122" max="15122" width="9" style="1"/>
    <col min="15123" max="15123" width="20.6640625" style="1" customWidth="1"/>
    <col min="15124" max="15361" width="9" style="1"/>
    <col min="15362" max="15362" width="4.6640625" style="1" customWidth="1"/>
    <col min="15363" max="15363" width="55.33203125" style="1" customWidth="1"/>
    <col min="15364" max="15364" width="11.44140625" style="1" bestFit="1" customWidth="1"/>
    <col min="15365" max="15365" width="20.21875" style="1" customWidth="1"/>
    <col min="15366" max="15366" width="18.88671875" style="1" customWidth="1"/>
    <col min="15367" max="15367" width="10.88671875" style="1" customWidth="1"/>
    <col min="15368" max="15368" width="10.21875" style="1" customWidth="1"/>
    <col min="15369" max="15369" width="10" style="1" customWidth="1"/>
    <col min="15370" max="15370" width="9" style="1"/>
    <col min="15371" max="15371" width="9.88671875" style="1" bestFit="1" customWidth="1"/>
    <col min="15372" max="15372" width="10.33203125" style="1" customWidth="1"/>
    <col min="15373" max="15373" width="9" style="1"/>
    <col min="15374" max="15374" width="7.33203125" style="1" customWidth="1"/>
    <col min="15375" max="15375" width="9.21875" style="1" customWidth="1"/>
    <col min="15376" max="15376" width="11" style="1" customWidth="1"/>
    <col min="15377" max="15377" width="12.33203125" style="1" bestFit="1" customWidth="1"/>
    <col min="15378" max="15378" width="9" style="1"/>
    <col min="15379" max="15379" width="20.6640625" style="1" customWidth="1"/>
    <col min="15380" max="15617" width="9" style="1"/>
    <col min="15618" max="15618" width="4.6640625" style="1" customWidth="1"/>
    <col min="15619" max="15619" width="55.33203125" style="1" customWidth="1"/>
    <col min="15620" max="15620" width="11.44140625" style="1" bestFit="1" customWidth="1"/>
    <col min="15621" max="15621" width="20.21875" style="1" customWidth="1"/>
    <col min="15622" max="15622" width="18.88671875" style="1" customWidth="1"/>
    <col min="15623" max="15623" width="10.88671875" style="1" customWidth="1"/>
    <col min="15624" max="15624" width="10.21875" style="1" customWidth="1"/>
    <col min="15625" max="15625" width="10" style="1" customWidth="1"/>
    <col min="15626" max="15626" width="9" style="1"/>
    <col min="15627" max="15627" width="9.88671875" style="1" bestFit="1" customWidth="1"/>
    <col min="15628" max="15628" width="10.33203125" style="1" customWidth="1"/>
    <col min="15629" max="15629" width="9" style="1"/>
    <col min="15630" max="15630" width="7.33203125" style="1" customWidth="1"/>
    <col min="15631" max="15631" width="9.21875" style="1" customWidth="1"/>
    <col min="15632" max="15632" width="11" style="1" customWidth="1"/>
    <col min="15633" max="15633" width="12.33203125" style="1" bestFit="1" customWidth="1"/>
    <col min="15634" max="15634" width="9" style="1"/>
    <col min="15635" max="15635" width="20.6640625" style="1" customWidth="1"/>
    <col min="15636" max="15873" width="9" style="1"/>
    <col min="15874" max="15874" width="4.6640625" style="1" customWidth="1"/>
    <col min="15875" max="15875" width="55.33203125" style="1" customWidth="1"/>
    <col min="15876" max="15876" width="11.44140625" style="1" bestFit="1" customWidth="1"/>
    <col min="15877" max="15877" width="20.21875" style="1" customWidth="1"/>
    <col min="15878" max="15878" width="18.88671875" style="1" customWidth="1"/>
    <col min="15879" max="15879" width="10.88671875" style="1" customWidth="1"/>
    <col min="15880" max="15880" width="10.21875" style="1" customWidth="1"/>
    <col min="15881" max="15881" width="10" style="1" customWidth="1"/>
    <col min="15882" max="15882" width="9" style="1"/>
    <col min="15883" max="15883" width="9.88671875" style="1" bestFit="1" customWidth="1"/>
    <col min="15884" max="15884" width="10.33203125" style="1" customWidth="1"/>
    <col min="15885" max="15885" width="9" style="1"/>
    <col min="15886" max="15886" width="7.33203125" style="1" customWidth="1"/>
    <col min="15887" max="15887" width="9.21875" style="1" customWidth="1"/>
    <col min="15888" max="15888" width="11" style="1" customWidth="1"/>
    <col min="15889" max="15889" width="12.33203125" style="1" bestFit="1" customWidth="1"/>
    <col min="15890" max="15890" width="9" style="1"/>
    <col min="15891" max="15891" width="20.6640625" style="1" customWidth="1"/>
    <col min="15892" max="16129" width="9" style="1"/>
    <col min="16130" max="16130" width="4.6640625" style="1" customWidth="1"/>
    <col min="16131" max="16131" width="55.33203125" style="1" customWidth="1"/>
    <col min="16132" max="16132" width="11.44140625" style="1" bestFit="1" customWidth="1"/>
    <col min="16133" max="16133" width="20.21875" style="1" customWidth="1"/>
    <col min="16134" max="16134" width="18.88671875" style="1" customWidth="1"/>
    <col min="16135" max="16135" width="10.88671875" style="1" customWidth="1"/>
    <col min="16136" max="16136" width="10.21875" style="1" customWidth="1"/>
    <col min="16137" max="16137" width="10" style="1" customWidth="1"/>
    <col min="16138" max="16138" width="9" style="1"/>
    <col min="16139" max="16139" width="9.88671875" style="1" bestFit="1" customWidth="1"/>
    <col min="16140" max="16140" width="10.33203125" style="1" customWidth="1"/>
    <col min="16141" max="16141" width="9" style="1"/>
    <col min="16142" max="16142" width="7.33203125" style="1" customWidth="1"/>
    <col min="16143" max="16143" width="9.21875" style="1" customWidth="1"/>
    <col min="16144" max="16144" width="11" style="1" customWidth="1"/>
    <col min="16145" max="16145" width="12.33203125" style="1" bestFit="1" customWidth="1"/>
    <col min="16146" max="16146" width="9" style="1"/>
    <col min="16147" max="16147" width="20.6640625" style="1" customWidth="1"/>
    <col min="16148" max="16384" width="9" style="1"/>
  </cols>
  <sheetData>
    <row r="1" spans="1:19" x14ac:dyDescent="0.3">
      <c r="A1" s="47" t="s">
        <v>0</v>
      </c>
      <c r="B1" s="47"/>
      <c r="C1" s="47"/>
      <c r="D1" s="47"/>
      <c r="E1" s="47"/>
      <c r="F1" s="47"/>
      <c r="G1" s="47"/>
      <c r="H1" s="47"/>
      <c r="I1" s="47"/>
      <c r="J1" s="47"/>
      <c r="K1" s="47"/>
      <c r="L1" s="47"/>
      <c r="M1" s="47"/>
      <c r="N1" s="47"/>
    </row>
    <row r="2" spans="1:19" ht="45" customHeight="1" x14ac:dyDescent="0.3">
      <c r="A2" s="47" t="s">
        <v>47</v>
      </c>
      <c r="B2" s="47"/>
      <c r="C2" s="47"/>
      <c r="D2" s="47"/>
      <c r="E2" s="47"/>
      <c r="F2" s="47"/>
      <c r="G2" s="47"/>
      <c r="H2" s="47"/>
      <c r="I2" s="47"/>
      <c r="J2" s="47"/>
      <c r="K2" s="47"/>
      <c r="L2" s="47"/>
      <c r="M2" s="47"/>
      <c r="N2" s="47"/>
    </row>
    <row r="3" spans="1:19" ht="33.450000000000003" customHeight="1" x14ac:dyDescent="0.3">
      <c r="A3" s="48" t="s">
        <v>61</v>
      </c>
      <c r="B3" s="48"/>
      <c r="C3" s="48"/>
      <c r="D3" s="48"/>
      <c r="E3" s="48"/>
      <c r="F3" s="48"/>
      <c r="G3" s="48"/>
      <c r="H3" s="48"/>
      <c r="I3" s="48"/>
      <c r="J3" s="48"/>
      <c r="K3" s="48"/>
      <c r="L3" s="48"/>
      <c r="M3" s="48"/>
      <c r="N3" s="48"/>
    </row>
    <row r="4" spans="1:19" x14ac:dyDescent="0.3">
      <c r="J4" s="49" t="s">
        <v>1</v>
      </c>
      <c r="K4" s="49"/>
      <c r="L4" s="49"/>
      <c r="M4" s="49"/>
      <c r="N4" s="49"/>
    </row>
    <row r="5" spans="1:19" ht="18.75" customHeight="1" x14ac:dyDescent="0.3">
      <c r="A5" s="45" t="s">
        <v>2</v>
      </c>
      <c r="B5" s="45" t="s">
        <v>3</v>
      </c>
      <c r="C5" s="45" t="s">
        <v>4</v>
      </c>
      <c r="D5" s="45" t="s">
        <v>5</v>
      </c>
      <c r="E5" s="45" t="s">
        <v>6</v>
      </c>
      <c r="F5" s="45" t="s">
        <v>40</v>
      </c>
      <c r="G5" s="44" t="s">
        <v>41</v>
      </c>
      <c r="H5" s="44" t="s">
        <v>7</v>
      </c>
      <c r="I5" s="44"/>
      <c r="J5" s="44"/>
      <c r="K5" s="44" t="s">
        <v>8</v>
      </c>
      <c r="L5" s="44"/>
      <c r="M5" s="44"/>
      <c r="N5" s="45" t="s">
        <v>9</v>
      </c>
    </row>
    <row r="6" spans="1:19" ht="62.4" x14ac:dyDescent="0.3">
      <c r="A6" s="46"/>
      <c r="B6" s="46"/>
      <c r="C6" s="46"/>
      <c r="D6" s="46"/>
      <c r="E6" s="46"/>
      <c r="F6" s="46"/>
      <c r="G6" s="44"/>
      <c r="H6" s="13" t="s">
        <v>10</v>
      </c>
      <c r="I6" s="13" t="s">
        <v>51</v>
      </c>
      <c r="J6" s="13" t="s">
        <v>11</v>
      </c>
      <c r="K6" s="13" t="s">
        <v>10</v>
      </c>
      <c r="L6" s="13" t="s">
        <v>51</v>
      </c>
      <c r="M6" s="13" t="s">
        <v>11</v>
      </c>
      <c r="N6" s="46"/>
      <c r="Q6" s="2"/>
    </row>
    <row r="7" spans="1:19" ht="22.2" customHeight="1" x14ac:dyDescent="0.3">
      <c r="A7" s="10"/>
      <c r="B7" s="10" t="s">
        <v>12</v>
      </c>
      <c r="C7" s="10"/>
      <c r="D7" s="10"/>
      <c r="E7" s="10"/>
      <c r="F7" s="40">
        <f t="shared" ref="F7:M7" si="0">F8+F24</f>
        <v>7633</v>
      </c>
      <c r="G7" s="11">
        <f t="shared" si="0"/>
        <v>7115</v>
      </c>
      <c r="H7" s="11">
        <f t="shared" si="0"/>
        <v>5182</v>
      </c>
      <c r="I7" s="11">
        <f t="shared" si="0"/>
        <v>2774</v>
      </c>
      <c r="J7" s="11">
        <f t="shared" si="0"/>
        <v>2408</v>
      </c>
      <c r="K7" s="12">
        <f t="shared" si="0"/>
        <v>1933</v>
      </c>
      <c r="L7" s="12">
        <f t="shared" si="0"/>
        <v>1035</v>
      </c>
      <c r="M7" s="12">
        <f t="shared" si="0"/>
        <v>898</v>
      </c>
      <c r="N7" s="10"/>
      <c r="Q7" s="2"/>
    </row>
    <row r="8" spans="1:19" ht="78" x14ac:dyDescent="0.3">
      <c r="A8" s="13" t="s">
        <v>13</v>
      </c>
      <c r="B8" s="14" t="s">
        <v>14</v>
      </c>
      <c r="C8" s="14"/>
      <c r="D8" s="14"/>
      <c r="E8" s="14"/>
      <c r="F8" s="12">
        <f t="shared" ref="F8:M8" si="1">F9+F15</f>
        <v>7063</v>
      </c>
      <c r="G8" s="12">
        <f t="shared" si="1"/>
        <v>6545</v>
      </c>
      <c r="H8" s="12">
        <f t="shared" si="1"/>
        <v>5182</v>
      </c>
      <c r="I8" s="12">
        <f t="shared" si="1"/>
        <v>2774</v>
      </c>
      <c r="J8" s="12">
        <f t="shared" si="1"/>
        <v>2408</v>
      </c>
      <c r="K8" s="12">
        <f t="shared" si="1"/>
        <v>1363</v>
      </c>
      <c r="L8" s="12">
        <f t="shared" si="1"/>
        <v>695</v>
      </c>
      <c r="M8" s="12">
        <f t="shared" si="1"/>
        <v>668</v>
      </c>
      <c r="N8" s="15"/>
      <c r="O8" s="2"/>
      <c r="P8" s="2"/>
      <c r="Q8" s="2"/>
      <c r="S8" s="3"/>
    </row>
    <row r="9" spans="1:19" x14ac:dyDescent="0.3">
      <c r="A9" s="13" t="s">
        <v>15</v>
      </c>
      <c r="B9" s="14" t="s">
        <v>16</v>
      </c>
      <c r="C9" s="14"/>
      <c r="D9" s="14"/>
      <c r="E9" s="14"/>
      <c r="F9" s="12">
        <f>F10</f>
        <v>5700</v>
      </c>
      <c r="G9" s="12">
        <f>G10</f>
        <v>5182</v>
      </c>
      <c r="H9" s="12">
        <f>H10</f>
        <v>5182</v>
      </c>
      <c r="I9" s="12">
        <f>I10</f>
        <v>2774</v>
      </c>
      <c r="J9" s="12">
        <f>J10</f>
        <v>2408</v>
      </c>
      <c r="K9" s="12"/>
      <c r="L9" s="12">
        <f>L10</f>
        <v>0</v>
      </c>
      <c r="M9" s="12">
        <f>M10</f>
        <v>0</v>
      </c>
      <c r="N9" s="15"/>
      <c r="O9" s="2"/>
      <c r="P9" s="2"/>
      <c r="Q9" s="2"/>
      <c r="S9" s="3"/>
    </row>
    <row r="10" spans="1:19" s="4" customFormat="1" ht="46.8" x14ac:dyDescent="0.3">
      <c r="A10" s="13">
        <v>2</v>
      </c>
      <c r="B10" s="16" t="s">
        <v>17</v>
      </c>
      <c r="C10" s="13"/>
      <c r="D10" s="13"/>
      <c r="E10" s="13"/>
      <c r="F10" s="12">
        <f>SUM(F11:F14)</f>
        <v>5700</v>
      </c>
      <c r="G10" s="12">
        <f>SUM(G11:G14)</f>
        <v>5182</v>
      </c>
      <c r="H10" s="12">
        <f>SUM(H11:H14)</f>
        <v>5182</v>
      </c>
      <c r="I10" s="12">
        <f>SUM(I11:I14)</f>
        <v>2774</v>
      </c>
      <c r="J10" s="12">
        <f>SUM(J11:J14)</f>
        <v>2408</v>
      </c>
      <c r="K10" s="11"/>
      <c r="L10" s="11"/>
      <c r="M10" s="11"/>
      <c r="N10" s="15"/>
      <c r="P10" s="5"/>
      <c r="Q10" s="6"/>
      <c r="S10" s="5"/>
    </row>
    <row r="11" spans="1:19" s="4" customFormat="1" ht="46.8" x14ac:dyDescent="0.3">
      <c r="A11" s="17" t="s">
        <v>39</v>
      </c>
      <c r="B11" s="18" t="s">
        <v>38</v>
      </c>
      <c r="C11" s="9" t="s">
        <v>42</v>
      </c>
      <c r="D11" s="19" t="s">
        <v>59</v>
      </c>
      <c r="E11" s="9" t="s">
        <v>19</v>
      </c>
      <c r="F11" s="20">
        <v>2000</v>
      </c>
      <c r="G11" s="20">
        <f>F11</f>
        <v>2000</v>
      </c>
      <c r="H11" s="20">
        <f>I11+J11</f>
        <v>2000</v>
      </c>
      <c r="I11" s="20">
        <f>F11-J11</f>
        <v>1071</v>
      </c>
      <c r="J11" s="20">
        <v>929</v>
      </c>
      <c r="K11" s="20"/>
      <c r="L11" s="20"/>
      <c r="M11" s="20"/>
      <c r="N11" s="21"/>
    </row>
    <row r="12" spans="1:19" s="4" customFormat="1" ht="62.4" x14ac:dyDescent="0.3">
      <c r="A12" s="17" t="s">
        <v>39</v>
      </c>
      <c r="B12" s="18" t="s">
        <v>53</v>
      </c>
      <c r="C12" s="9" t="s">
        <v>54</v>
      </c>
      <c r="D12" s="19" t="s">
        <v>57</v>
      </c>
      <c r="E12" s="9" t="s">
        <v>43</v>
      </c>
      <c r="F12" s="20">
        <v>1000</v>
      </c>
      <c r="G12" s="20">
        <f>H12</f>
        <v>1000</v>
      </c>
      <c r="H12" s="20">
        <f>I12+J12</f>
        <v>1000</v>
      </c>
      <c r="I12" s="20">
        <f>F12-J12</f>
        <v>535</v>
      </c>
      <c r="J12" s="20">
        <v>465</v>
      </c>
      <c r="K12" s="20"/>
      <c r="L12" s="20"/>
      <c r="M12" s="20"/>
      <c r="N12" s="21"/>
      <c r="P12" s="5"/>
    </row>
    <row r="13" spans="1:19" s="4" customFormat="1" ht="46.8" x14ac:dyDescent="0.3">
      <c r="A13" s="17" t="s">
        <v>39</v>
      </c>
      <c r="B13" s="18" t="s">
        <v>55</v>
      </c>
      <c r="C13" s="9" t="s">
        <v>58</v>
      </c>
      <c r="D13" s="19" t="s">
        <v>56</v>
      </c>
      <c r="E13" s="9" t="s">
        <v>19</v>
      </c>
      <c r="F13" s="20">
        <v>1200</v>
      </c>
      <c r="G13" s="20">
        <f>H13</f>
        <v>1200</v>
      </c>
      <c r="H13" s="20">
        <f>J13+I13</f>
        <v>1200</v>
      </c>
      <c r="I13" s="20">
        <f>F13-J13</f>
        <v>643</v>
      </c>
      <c r="J13" s="20">
        <v>557</v>
      </c>
      <c r="K13" s="20"/>
      <c r="L13" s="20"/>
      <c r="M13" s="20"/>
      <c r="N13" s="21"/>
      <c r="P13" s="5"/>
    </row>
    <row r="14" spans="1:19" s="4" customFormat="1" ht="62.4" x14ac:dyDescent="0.3">
      <c r="A14" s="17" t="s">
        <v>39</v>
      </c>
      <c r="B14" s="18" t="s">
        <v>60</v>
      </c>
      <c r="C14" s="9" t="s">
        <v>46</v>
      </c>
      <c r="D14" s="19" t="s">
        <v>62</v>
      </c>
      <c r="E14" s="9" t="str">
        <f>E11</f>
        <v>Trung tâm dịch vụ tổng hợp xã</v>
      </c>
      <c r="F14" s="20">
        <v>1500</v>
      </c>
      <c r="G14" s="20">
        <f>H14</f>
        <v>982</v>
      </c>
      <c r="H14" s="20">
        <f>I14+J14</f>
        <v>982</v>
      </c>
      <c r="I14" s="20">
        <f>982-J14</f>
        <v>525</v>
      </c>
      <c r="J14" s="20">
        <v>457</v>
      </c>
      <c r="K14" s="20"/>
      <c r="L14" s="20"/>
      <c r="M14" s="20"/>
      <c r="N14" s="21"/>
      <c r="O14" s="5"/>
    </row>
    <row r="15" spans="1:19" s="4" customFormat="1" x14ac:dyDescent="0.3">
      <c r="A15" s="22" t="s">
        <v>20</v>
      </c>
      <c r="B15" s="23" t="s">
        <v>21</v>
      </c>
      <c r="C15" s="13"/>
      <c r="D15" s="24"/>
      <c r="E15" s="25"/>
      <c r="F15" s="42">
        <f>G15</f>
        <v>1363</v>
      </c>
      <c r="G15" s="26">
        <f>G16+G19+G21</f>
        <v>1363</v>
      </c>
      <c r="H15" s="26">
        <f t="shared" ref="H15:M15" si="2">H16+H19+H21</f>
        <v>0</v>
      </c>
      <c r="I15" s="26">
        <f t="shared" si="2"/>
        <v>0</v>
      </c>
      <c r="J15" s="26">
        <f t="shared" si="2"/>
        <v>0</v>
      </c>
      <c r="K15" s="26">
        <f t="shared" si="2"/>
        <v>1363</v>
      </c>
      <c r="L15" s="26">
        <f t="shared" si="2"/>
        <v>695</v>
      </c>
      <c r="M15" s="26">
        <f t="shared" si="2"/>
        <v>668</v>
      </c>
      <c r="N15" s="15"/>
      <c r="O15" s="7"/>
      <c r="P15" s="7"/>
    </row>
    <row r="16" spans="1:19" s="4" customFormat="1" ht="46.8" x14ac:dyDescent="0.3">
      <c r="A16" s="13">
        <v>1</v>
      </c>
      <c r="B16" s="27" t="s">
        <v>22</v>
      </c>
      <c r="C16" s="13"/>
      <c r="D16" s="24"/>
      <c r="E16" s="25"/>
      <c r="F16" s="42">
        <f>G16</f>
        <v>250</v>
      </c>
      <c r="G16" s="26">
        <f>SUM(G17:G18)</f>
        <v>250</v>
      </c>
      <c r="H16" s="28"/>
      <c r="I16" s="26"/>
      <c r="J16" s="26"/>
      <c r="K16" s="28">
        <f>SUM(K17:K18)</f>
        <v>250</v>
      </c>
      <c r="L16" s="28">
        <f t="shared" ref="L16:M16" si="3">SUM(L17:L18)</f>
        <v>132</v>
      </c>
      <c r="M16" s="28">
        <f t="shared" si="3"/>
        <v>118</v>
      </c>
      <c r="N16" s="15"/>
      <c r="O16" s="7"/>
      <c r="P16" s="7"/>
    </row>
    <row r="17" spans="1:16" s="4" customFormat="1" ht="46.8" x14ac:dyDescent="0.3">
      <c r="A17" s="17" t="s">
        <v>23</v>
      </c>
      <c r="B17" s="18" t="s">
        <v>33</v>
      </c>
      <c r="C17" s="9" t="s">
        <v>30</v>
      </c>
      <c r="D17" s="29"/>
      <c r="E17" s="19" t="s">
        <v>24</v>
      </c>
      <c r="F17" s="41">
        <f>G17</f>
        <v>150</v>
      </c>
      <c r="G17" s="31">
        <f>H17+K17</f>
        <v>150</v>
      </c>
      <c r="H17" s="32"/>
      <c r="I17" s="26"/>
      <c r="J17" s="26"/>
      <c r="K17" s="32">
        <f>L17+M17</f>
        <v>150</v>
      </c>
      <c r="L17" s="32">
        <f>27+50</f>
        <v>77</v>
      </c>
      <c r="M17" s="32">
        <f>23+50</f>
        <v>73</v>
      </c>
      <c r="N17" s="15"/>
      <c r="O17" s="7"/>
      <c r="P17" s="7"/>
    </row>
    <row r="18" spans="1:16" s="4" customFormat="1" ht="78" x14ac:dyDescent="0.3">
      <c r="A18" s="17" t="s">
        <v>25</v>
      </c>
      <c r="B18" s="18" t="s">
        <v>34</v>
      </c>
      <c r="C18" s="9" t="s">
        <v>30</v>
      </c>
      <c r="D18" s="24"/>
      <c r="E18" s="30" t="s">
        <v>45</v>
      </c>
      <c r="F18" s="41">
        <f t="shared" ref="F18:F28" si="4">G18</f>
        <v>100</v>
      </c>
      <c r="G18" s="31">
        <f>H18+K18</f>
        <v>100</v>
      </c>
      <c r="H18" s="32"/>
      <c r="I18" s="26"/>
      <c r="J18" s="26"/>
      <c r="K18" s="32">
        <f>L18+M18</f>
        <v>100</v>
      </c>
      <c r="L18" s="32">
        <v>55</v>
      </c>
      <c r="M18" s="32">
        <v>45</v>
      </c>
      <c r="N18" s="15"/>
      <c r="O18" s="7"/>
      <c r="P18" s="7"/>
    </row>
    <row r="19" spans="1:16" s="4" customFormat="1" ht="62.4" x14ac:dyDescent="0.3">
      <c r="A19" s="13">
        <v>2</v>
      </c>
      <c r="B19" s="27" t="s">
        <v>26</v>
      </c>
      <c r="C19" s="13"/>
      <c r="D19" s="24"/>
      <c r="E19" s="25"/>
      <c r="F19" s="42">
        <f t="shared" si="4"/>
        <v>723</v>
      </c>
      <c r="G19" s="28">
        <f>G20</f>
        <v>723</v>
      </c>
      <c r="H19" s="28"/>
      <c r="I19" s="28"/>
      <c r="J19" s="28"/>
      <c r="K19" s="28">
        <f>K20</f>
        <v>723</v>
      </c>
      <c r="L19" s="28">
        <f t="shared" ref="L19:M19" si="5">L20</f>
        <v>356</v>
      </c>
      <c r="M19" s="28">
        <f t="shared" si="5"/>
        <v>367</v>
      </c>
      <c r="N19" s="15"/>
    </row>
    <row r="20" spans="1:16" s="4" customFormat="1" ht="78" x14ac:dyDescent="0.3">
      <c r="A20" s="17" t="s">
        <v>18</v>
      </c>
      <c r="B20" s="33" t="s">
        <v>35</v>
      </c>
      <c r="C20" s="9" t="s">
        <v>30</v>
      </c>
      <c r="D20" s="29"/>
      <c r="E20" s="30" t="s">
        <v>19</v>
      </c>
      <c r="F20" s="41">
        <f t="shared" si="4"/>
        <v>723</v>
      </c>
      <c r="G20" s="32">
        <f>H20+K20</f>
        <v>723</v>
      </c>
      <c r="H20" s="32"/>
      <c r="I20" s="34"/>
      <c r="J20" s="32"/>
      <c r="K20" s="32">
        <f>L20+M20</f>
        <v>723</v>
      </c>
      <c r="L20" s="21">
        <f>506-150</f>
        <v>356</v>
      </c>
      <c r="M20" s="21">
        <f>467-100</f>
        <v>367</v>
      </c>
      <c r="N20" s="15"/>
    </row>
    <row r="21" spans="1:16" s="4" customFormat="1" ht="62.4" x14ac:dyDescent="0.3">
      <c r="A21" s="13">
        <v>3</v>
      </c>
      <c r="B21" s="27" t="s">
        <v>52</v>
      </c>
      <c r="C21" s="13"/>
      <c r="D21" s="13"/>
      <c r="E21" s="13"/>
      <c r="F21" s="42">
        <f t="shared" si="4"/>
        <v>390</v>
      </c>
      <c r="G21" s="12">
        <f>G22+G23</f>
        <v>390</v>
      </c>
      <c r="H21" s="12"/>
      <c r="I21" s="12"/>
      <c r="J21" s="12"/>
      <c r="K21" s="12">
        <f>SUM(K22:K23)</f>
        <v>390</v>
      </c>
      <c r="L21" s="12">
        <f t="shared" ref="L21:M21" si="6">SUM(L22:L23)</f>
        <v>207</v>
      </c>
      <c r="M21" s="12">
        <f t="shared" si="6"/>
        <v>183</v>
      </c>
      <c r="N21" s="15"/>
    </row>
    <row r="22" spans="1:16" s="4" customFormat="1" ht="78" x14ac:dyDescent="0.3">
      <c r="A22" s="9" t="s">
        <v>27</v>
      </c>
      <c r="B22" s="18" t="s">
        <v>36</v>
      </c>
      <c r="C22" s="9" t="s">
        <v>30</v>
      </c>
      <c r="D22" s="29"/>
      <c r="E22" s="30" t="s">
        <v>31</v>
      </c>
      <c r="F22" s="41">
        <f t="shared" si="4"/>
        <v>150</v>
      </c>
      <c r="G22" s="20">
        <f>H22+K22</f>
        <v>150</v>
      </c>
      <c r="H22" s="20"/>
      <c r="I22" s="20"/>
      <c r="J22" s="20"/>
      <c r="K22" s="20">
        <f>L22+M22</f>
        <v>150</v>
      </c>
      <c r="L22" s="21">
        <v>82</v>
      </c>
      <c r="M22" s="21">
        <v>68</v>
      </c>
      <c r="N22" s="21"/>
    </row>
    <row r="23" spans="1:16" ht="140.4" x14ac:dyDescent="0.3">
      <c r="A23" s="9" t="s">
        <v>28</v>
      </c>
      <c r="B23" s="18" t="s">
        <v>29</v>
      </c>
      <c r="C23" s="9" t="s">
        <v>30</v>
      </c>
      <c r="D23" s="29"/>
      <c r="E23" s="30" t="s">
        <v>31</v>
      </c>
      <c r="F23" s="41">
        <f t="shared" si="4"/>
        <v>240</v>
      </c>
      <c r="G23" s="32">
        <f>H23+K23</f>
        <v>240</v>
      </c>
      <c r="H23" s="32"/>
      <c r="I23" s="32"/>
      <c r="J23" s="32"/>
      <c r="K23" s="20">
        <f>L23+M23</f>
        <v>240</v>
      </c>
      <c r="L23" s="21">
        <f>165-40</f>
        <v>125</v>
      </c>
      <c r="M23" s="21">
        <f>145-30</f>
        <v>115</v>
      </c>
      <c r="N23" s="21"/>
    </row>
    <row r="24" spans="1:16" s="4" customFormat="1" ht="31.2" x14ac:dyDescent="0.3">
      <c r="A24" s="24" t="s">
        <v>44</v>
      </c>
      <c r="B24" s="35" t="s">
        <v>32</v>
      </c>
      <c r="C24" s="35"/>
      <c r="D24" s="35"/>
      <c r="E24" s="35"/>
      <c r="F24" s="42">
        <f t="shared" si="4"/>
        <v>570</v>
      </c>
      <c r="G24" s="36">
        <f>G25+G27</f>
        <v>570</v>
      </c>
      <c r="H24" s="36"/>
      <c r="I24" s="36"/>
      <c r="J24" s="36"/>
      <c r="K24" s="36">
        <f t="shared" ref="K24:M24" si="7">K25+K27</f>
        <v>570</v>
      </c>
      <c r="L24" s="36">
        <f t="shared" si="7"/>
        <v>340</v>
      </c>
      <c r="M24" s="36">
        <f t="shared" si="7"/>
        <v>230</v>
      </c>
      <c r="N24" s="35"/>
    </row>
    <row r="25" spans="1:16" ht="31.2" x14ac:dyDescent="0.3">
      <c r="A25" s="24">
        <v>1</v>
      </c>
      <c r="B25" s="37" t="s">
        <v>37</v>
      </c>
      <c r="C25" s="38"/>
      <c r="D25" s="38"/>
      <c r="E25" s="38"/>
      <c r="F25" s="42">
        <f t="shared" si="4"/>
        <v>420</v>
      </c>
      <c r="G25" s="36">
        <f>K25</f>
        <v>420</v>
      </c>
      <c r="H25" s="36"/>
      <c r="I25" s="36"/>
      <c r="J25" s="36"/>
      <c r="K25" s="36">
        <f t="shared" ref="K25:M25" si="8">K26</f>
        <v>420</v>
      </c>
      <c r="L25" s="36">
        <f t="shared" si="8"/>
        <v>240</v>
      </c>
      <c r="M25" s="36">
        <f t="shared" si="8"/>
        <v>180</v>
      </c>
      <c r="N25" s="38"/>
    </row>
    <row r="26" spans="1:16" ht="202.8" x14ac:dyDescent="0.3">
      <c r="A26" s="29" t="s">
        <v>23</v>
      </c>
      <c r="B26" s="18" t="s">
        <v>49</v>
      </c>
      <c r="C26" s="9" t="s">
        <v>30</v>
      </c>
      <c r="D26" s="38"/>
      <c r="E26" s="43" t="str">
        <f>E23</f>
        <v xml:space="preserve">UBMTTQ Việt Nam xã </v>
      </c>
      <c r="F26" s="41">
        <f t="shared" si="4"/>
        <v>420</v>
      </c>
      <c r="G26" s="39">
        <f>K26</f>
        <v>420</v>
      </c>
      <c r="H26" s="39"/>
      <c r="I26" s="39"/>
      <c r="J26" s="39"/>
      <c r="K26" s="39">
        <f>L26+M26</f>
        <v>420</v>
      </c>
      <c r="L26" s="39">
        <f>200+40</f>
        <v>240</v>
      </c>
      <c r="M26" s="39">
        <f>150+30</f>
        <v>180</v>
      </c>
      <c r="N26" s="38"/>
    </row>
    <row r="27" spans="1:16" ht="46.8" x14ac:dyDescent="0.3">
      <c r="A27" s="24">
        <v>2</v>
      </c>
      <c r="B27" s="37" t="s">
        <v>50</v>
      </c>
      <c r="C27" s="38"/>
      <c r="D27" s="38"/>
      <c r="E27" s="38"/>
      <c r="F27" s="42">
        <f t="shared" si="4"/>
        <v>150</v>
      </c>
      <c r="G27" s="36">
        <f>G28</f>
        <v>150</v>
      </c>
      <c r="H27" s="36"/>
      <c r="I27" s="36"/>
      <c r="J27" s="36"/>
      <c r="K27" s="36">
        <f t="shared" ref="K27:M27" si="9">K28</f>
        <v>150</v>
      </c>
      <c r="L27" s="36">
        <f t="shared" si="9"/>
        <v>100</v>
      </c>
      <c r="M27" s="36">
        <f t="shared" si="9"/>
        <v>50</v>
      </c>
      <c r="N27" s="35"/>
    </row>
    <row r="28" spans="1:16" ht="93.6" x14ac:dyDescent="0.3">
      <c r="A28" s="29" t="s">
        <v>18</v>
      </c>
      <c r="B28" s="18" t="s">
        <v>48</v>
      </c>
      <c r="C28" s="9" t="s">
        <v>30</v>
      </c>
      <c r="D28" s="38"/>
      <c r="E28" s="29" t="s">
        <v>43</v>
      </c>
      <c r="F28" s="41">
        <f t="shared" si="4"/>
        <v>150</v>
      </c>
      <c r="G28" s="39">
        <f>K28</f>
        <v>150</v>
      </c>
      <c r="H28" s="39"/>
      <c r="I28" s="39"/>
      <c r="J28" s="39"/>
      <c r="K28" s="39">
        <f>L28+M28</f>
        <v>150</v>
      </c>
      <c r="L28" s="39">
        <v>100</v>
      </c>
      <c r="M28" s="39">
        <v>50</v>
      </c>
      <c r="N28" s="38"/>
    </row>
  </sheetData>
  <mergeCells count="14">
    <mergeCell ref="H5:J5"/>
    <mergeCell ref="K5:M5"/>
    <mergeCell ref="N5:N6"/>
    <mergeCell ref="A1:N1"/>
    <mergeCell ref="A2:N2"/>
    <mergeCell ref="A3:N3"/>
    <mergeCell ref="J4:N4"/>
    <mergeCell ref="A5:A6"/>
    <mergeCell ref="B5:B6"/>
    <mergeCell ref="C5:C6"/>
    <mergeCell ref="D5:D6"/>
    <mergeCell ref="E5:E6"/>
    <mergeCell ref="G5:G6"/>
    <mergeCell ref="F5:F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2026-08-02T06:49:13Z</dcterms:created>
  <dcterms:modified xsi:type="dcterms:W3CDTF">2026-08-05T08:59:55Z</dcterms:modified>
</cp:coreProperties>
</file>